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6070b666c309a80/Documents/BMX/Arbitrage/Gestion des races-LAPTOP-5JQLF5UI/"/>
    </mc:Choice>
  </mc:AlternateContent>
  <xr:revisionPtr revIDLastSave="336" documentId="8_{3C46AE0F-A8E8-440D-9AB2-EEEDD66554C0}" xr6:coauthVersionLast="47" xr6:coauthVersionMax="47" xr10:uidLastSave="{838D6EB9-1A8A-4CD2-A8B7-7C82E282B282}"/>
  <bookViews>
    <workbookView xWindow="-21885" yWindow="540" windowWidth="21375" windowHeight="13695" xr2:uid="{2EC24672-1ECF-414E-B1BC-6F93B11C0562}"/>
  </bookViews>
  <sheets>
    <sheet name="Classement général" sheetId="5" r:id="rId1"/>
    <sheet name="Résultats Voisins" sheetId="1" r:id="rId2"/>
    <sheet name="Résultats StNom" sheetId="6" r:id="rId3"/>
    <sheet name="Résultats Montesson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'Classement général'!$A$2:$Q$526</definedName>
    <definedName name="_xlnm._FilterDatabase" localSheetId="3" hidden="1">'Résultats Montesson'!$A$1:$AA$266</definedName>
    <definedName name="_xlnm._FilterDatabase" localSheetId="2" hidden="1">'Résultats StNom'!$A$1:$AA$267</definedName>
    <definedName name="_xlnm._FilterDatabase" localSheetId="1" hidden="1">'Résultats Voisins'!$A$1:$AA$267</definedName>
    <definedName name="ADHERENTS" localSheetId="3">#REF!</definedName>
    <definedName name="ADHERENTS" localSheetId="2">#REF!</definedName>
    <definedName name="ADHERENTS">#REF!</definedName>
    <definedName name="CAT_FILLES" localSheetId="3">[1]TABLES!$F$1:$H$7</definedName>
    <definedName name="CAT_FILLES">[2]TABLES!$F$1:$H$7</definedName>
    <definedName name="CAT_GARCONS" localSheetId="3">[1]TABLES!$A$1:$D$9</definedName>
    <definedName name="CAT_GARCONS">[2]TABLES!$A$1:$D$9</definedName>
    <definedName name="INSCRITS" localSheetId="2">[3]Voisins!#REF!</definedName>
    <definedName name="INSCRITS">[3]Voisins!#REF!</definedName>
    <definedName name="Montesson" localSheetId="3">#REF!</definedName>
    <definedName name="Montesson" localSheetId="2">#REF!</definedName>
    <definedName name="Montesson">#REF!</definedName>
    <definedName name="Voisins">#REF!</definedName>
    <definedName name="_xlnm.Print_Area" localSheetId="2">'Résultats StNom'!$E$1:$AA$236</definedName>
    <definedName name="_xlnm.Print_Area" localSheetId="1">'Résultats Voisins'!$E$1:$AA$260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28" i="5" l="1"/>
  <c r="L528" i="5"/>
  <c r="M528" i="5" s="1"/>
  <c r="D12" i="5"/>
  <c r="D16" i="5"/>
  <c r="D28" i="5"/>
  <c r="D57" i="5"/>
  <c r="D63" i="5"/>
  <c r="D70" i="5"/>
  <c r="D72" i="5"/>
  <c r="D77" i="5"/>
  <c r="D79" i="5"/>
  <c r="D80" i="5"/>
  <c r="D83" i="5"/>
  <c r="D97" i="5"/>
  <c r="D99" i="5"/>
  <c r="D102" i="5"/>
  <c r="D104" i="5"/>
  <c r="D103" i="5"/>
  <c r="D111" i="5"/>
  <c r="D114" i="5"/>
  <c r="D121" i="5"/>
  <c r="D125" i="5"/>
  <c r="D130" i="5"/>
  <c r="D132" i="5"/>
  <c r="D136" i="5"/>
  <c r="D142" i="5"/>
  <c r="D144" i="5"/>
  <c r="D145" i="5"/>
  <c r="D148" i="5"/>
  <c r="D149" i="5"/>
  <c r="D152" i="5"/>
  <c r="D153" i="5"/>
  <c r="D156" i="5"/>
  <c r="D160" i="5"/>
  <c r="D161" i="5"/>
  <c r="D181" i="5"/>
  <c r="D184" i="5"/>
  <c r="D186" i="5"/>
  <c r="D189" i="5"/>
  <c r="D192" i="5"/>
  <c r="D199" i="5"/>
  <c r="D202" i="5"/>
  <c r="D203" i="5"/>
  <c r="D207" i="5"/>
  <c r="D210" i="5"/>
  <c r="D211" i="5"/>
  <c r="D214" i="5"/>
  <c r="D217" i="5"/>
  <c r="D218" i="5"/>
  <c r="D221" i="5"/>
  <c r="D222" i="5"/>
  <c r="D225" i="5"/>
  <c r="D232" i="5"/>
  <c r="D234" i="5"/>
  <c r="D244" i="5"/>
  <c r="D252" i="5"/>
  <c r="D254" i="5"/>
  <c r="D255" i="5"/>
  <c r="D260" i="5"/>
  <c r="D263" i="5"/>
  <c r="D264" i="5"/>
  <c r="D267" i="5"/>
  <c r="D268" i="5"/>
  <c r="D271" i="5"/>
  <c r="D272" i="5"/>
  <c r="D275" i="5"/>
  <c r="D276" i="5"/>
  <c r="D279" i="5"/>
  <c r="D280" i="5"/>
  <c r="D283" i="5"/>
  <c r="D284" i="5"/>
  <c r="D291" i="5"/>
  <c r="D292" i="5"/>
  <c r="D295" i="5"/>
  <c r="D296" i="5"/>
  <c r="D300" i="5"/>
  <c r="D303" i="5"/>
  <c r="D304" i="5"/>
  <c r="D307" i="5"/>
  <c r="D311" i="5"/>
  <c r="D315" i="5"/>
  <c r="D316" i="5"/>
  <c r="D319" i="5"/>
  <c r="D320" i="5"/>
  <c r="D323" i="5"/>
  <c r="D324" i="5"/>
  <c r="D327" i="5"/>
  <c r="D328" i="5"/>
  <c r="D331" i="5"/>
  <c r="D332" i="5"/>
  <c r="D335" i="5"/>
  <c r="D336" i="5"/>
  <c r="D342" i="5"/>
  <c r="D346" i="5"/>
  <c r="D350" i="5"/>
  <c r="D352" i="5"/>
  <c r="D356" i="5"/>
  <c r="D358" i="5"/>
  <c r="D361" i="5"/>
  <c r="D363" i="5"/>
  <c r="D370" i="5"/>
  <c r="D371" i="5"/>
  <c r="D373" i="5"/>
  <c r="D374" i="5"/>
  <c r="D377" i="5"/>
  <c r="D378" i="5"/>
  <c r="D381" i="5"/>
  <c r="D382" i="5"/>
  <c r="D385" i="5"/>
  <c r="D386" i="5"/>
  <c r="D389" i="5"/>
  <c r="D390" i="5"/>
  <c r="D401" i="5"/>
  <c r="D406" i="5"/>
  <c r="D419" i="5"/>
  <c r="D421" i="5"/>
  <c r="D422" i="5"/>
  <c r="D424" i="5"/>
  <c r="D425" i="5"/>
  <c r="D428" i="5"/>
  <c r="D430" i="5"/>
  <c r="D432" i="5"/>
  <c r="D433" i="5"/>
  <c r="D434" i="5"/>
  <c r="D445" i="5"/>
  <c r="D448" i="5"/>
  <c r="D450" i="5"/>
  <c r="D452" i="5"/>
  <c r="D453" i="5"/>
  <c r="D454" i="5"/>
  <c r="D457" i="5"/>
  <c r="D462" i="5"/>
  <c r="D464" i="5"/>
  <c r="D467" i="5"/>
  <c r="D468" i="5"/>
  <c r="D471" i="5"/>
  <c r="D470" i="5"/>
  <c r="D474" i="5"/>
  <c r="D473" i="5"/>
  <c r="D476" i="5"/>
  <c r="D479" i="5"/>
  <c r="D481" i="5"/>
  <c r="D482" i="5"/>
  <c r="D485" i="5"/>
  <c r="D486" i="5"/>
  <c r="D487" i="5"/>
  <c r="D489" i="5"/>
  <c r="D490" i="5"/>
  <c r="D493" i="5"/>
  <c r="D494" i="5"/>
  <c r="D497" i="5"/>
  <c r="D498" i="5"/>
  <c r="D500" i="5"/>
  <c r="D502" i="5"/>
  <c r="D504" i="5"/>
  <c r="D505" i="5"/>
  <c r="D508" i="5"/>
  <c r="D510" i="5"/>
  <c r="D512" i="5"/>
  <c r="D513" i="5"/>
  <c r="D514" i="5"/>
  <c r="D515" i="5"/>
  <c r="D516" i="5"/>
  <c r="D517" i="5"/>
  <c r="D520" i="5"/>
  <c r="D522" i="5"/>
  <c r="D524" i="5"/>
  <c r="D525" i="5"/>
  <c r="D526" i="5"/>
  <c r="D5" i="5"/>
  <c r="Z161" i="7"/>
  <c r="Z163" i="7"/>
  <c r="Z164" i="7"/>
  <c r="Z166" i="7"/>
  <c r="Z162" i="7"/>
  <c r="Z165" i="7"/>
  <c r="Z160" i="7"/>
  <c r="P456" i="5" s="1"/>
  <c r="Z153" i="7"/>
  <c r="Z154" i="7"/>
  <c r="Z158" i="7"/>
  <c r="P443" i="5" s="1"/>
  <c r="Z150" i="7"/>
  <c r="Z151" i="7"/>
  <c r="Z157" i="7"/>
  <c r="Z155" i="7"/>
  <c r="P442" i="5" s="1"/>
  <c r="Z156" i="7"/>
  <c r="P439" i="5" s="1"/>
  <c r="Z152" i="7"/>
  <c r="Z159" i="7"/>
  <c r="Z149" i="7"/>
  <c r="P426" i="5" s="1"/>
  <c r="Z145" i="7"/>
  <c r="Z143" i="7"/>
  <c r="Z147" i="7"/>
  <c r="Z139" i="7"/>
  <c r="Z138" i="7"/>
  <c r="P405" i="5" s="1"/>
  <c r="Z137" i="7"/>
  <c r="Z146" i="7"/>
  <c r="Z148" i="7"/>
  <c r="P417" i="5" s="1"/>
  <c r="Z144" i="7"/>
  <c r="Z142" i="7"/>
  <c r="Z141" i="7"/>
  <c r="Z140" i="7"/>
  <c r="P407" i="5" s="1"/>
  <c r="Z136" i="7"/>
  <c r="P403" i="5" s="1"/>
  <c r="Z135" i="7"/>
  <c r="Z131" i="7"/>
  <c r="Z130" i="7"/>
  <c r="P395" i="5" s="1"/>
  <c r="Z134" i="7"/>
  <c r="P397" i="5" s="1"/>
  <c r="Z128" i="7"/>
  <c r="Z132" i="7"/>
  <c r="Z129" i="7"/>
  <c r="Z133" i="7"/>
  <c r="P393" i="5" s="1"/>
  <c r="Z125" i="7"/>
  <c r="Z127" i="7"/>
  <c r="Z123" i="7"/>
  <c r="P357" i="5" s="1"/>
  <c r="Z118" i="7"/>
  <c r="Z119" i="7"/>
  <c r="Z120" i="7"/>
  <c r="Z116" i="7"/>
  <c r="Z117" i="7"/>
  <c r="P354" i="5" s="1"/>
  <c r="Z115" i="7"/>
  <c r="Z126" i="7"/>
  <c r="Z124" i="7"/>
  <c r="P353" i="5" s="1"/>
  <c r="Z121" i="7"/>
  <c r="P351" i="5" s="1"/>
  <c r="Z122" i="7"/>
  <c r="Z114" i="7"/>
  <c r="Z113" i="7"/>
  <c r="Z112" i="7"/>
  <c r="P298" i="5" s="1"/>
  <c r="Z111" i="7"/>
  <c r="Z110" i="7"/>
  <c r="Z108" i="7"/>
  <c r="P286" i="5" s="1"/>
  <c r="Z109" i="7"/>
  <c r="Z105" i="7"/>
  <c r="Z100" i="7"/>
  <c r="Z96" i="7"/>
  <c r="Z104" i="7"/>
  <c r="P245" i="5" s="1"/>
  <c r="Z102" i="7"/>
  <c r="Z94" i="7"/>
  <c r="Z107" i="7"/>
  <c r="P240" i="5" s="1"/>
  <c r="Z93" i="7"/>
  <c r="P228" i="5" s="1"/>
  <c r="Z101" i="7"/>
  <c r="Z95" i="7"/>
  <c r="Z103" i="7"/>
  <c r="Z98" i="7"/>
  <c r="P233" i="5" s="1"/>
  <c r="Z99" i="7"/>
  <c r="Z97" i="7"/>
  <c r="Z106" i="7"/>
  <c r="P227" i="5" s="1"/>
  <c r="Z89" i="7"/>
  <c r="Z85" i="7"/>
  <c r="Z81" i="7"/>
  <c r="Z79" i="7"/>
  <c r="P174" i="5" s="1"/>
  <c r="Z67" i="7"/>
  <c r="P164" i="5" s="1"/>
  <c r="Z77" i="7"/>
  <c r="Z88" i="7"/>
  <c r="P194" i="5" s="1"/>
  <c r="Z90" i="7"/>
  <c r="P191" i="5" s="1"/>
  <c r="Z68" i="7"/>
  <c r="Z84" i="7"/>
  <c r="Z75" i="7"/>
  <c r="P165" i="5"/>
  <c r="Z92" i="7"/>
  <c r="Z76" i="7"/>
  <c r="P172" i="5"/>
  <c r="Z87" i="7"/>
  <c r="Z83" i="7"/>
  <c r="Z66" i="7"/>
  <c r="P162" i="5" s="1"/>
  <c r="Z82" i="7"/>
  <c r="P201" i="5" s="1"/>
  <c r="Z86" i="7"/>
  <c r="Z80" i="7"/>
  <c r="Z91" i="7"/>
  <c r="P185" i="5" s="1"/>
  <c r="Z78" i="7"/>
  <c r="Z74" i="7"/>
  <c r="Z69" i="7"/>
  <c r="Z62" i="7"/>
  <c r="Z48" i="7"/>
  <c r="P117" i="5" s="1"/>
  <c r="Z54" i="7"/>
  <c r="Z64" i="7"/>
  <c r="Z58" i="7"/>
  <c r="P100" i="5" s="1"/>
  <c r="Z44" i="7"/>
  <c r="Z50" i="7"/>
  <c r="Z36" i="7"/>
  <c r="Z61" i="7"/>
  <c r="Z57" i="7"/>
  <c r="P124" i="5" s="1"/>
  <c r="Z46" i="7"/>
  <c r="Z65" i="7"/>
  <c r="Z53" i="7"/>
  <c r="P101" i="5" s="1"/>
  <c r="Z38" i="7"/>
  <c r="P94" i="5" s="1"/>
  <c r="Z49" i="7"/>
  <c r="Z37" i="7"/>
  <c r="Z63" i="7"/>
  <c r="Z52" i="7"/>
  <c r="P122" i="5" s="1"/>
  <c r="Z60" i="7"/>
  <c r="Z40" i="7"/>
  <c r="Z56" i="7"/>
  <c r="P108" i="5" s="1"/>
  <c r="Z45" i="7"/>
  <c r="Z39" i="7"/>
  <c r="Z35" i="7"/>
  <c r="Z59" i="7"/>
  <c r="Z47" i="7"/>
  <c r="P115" i="5" s="1"/>
  <c r="Z55" i="7"/>
  <c r="Z51" i="7"/>
  <c r="Z41" i="7"/>
  <c r="P90" i="5" s="1"/>
  <c r="Z43" i="7"/>
  <c r="P93" i="5" s="1"/>
  <c r="Z42" i="7"/>
  <c r="Z23" i="7"/>
  <c r="Z19" i="7"/>
  <c r="P45" i="5" s="1"/>
  <c r="Z22" i="7"/>
  <c r="P38" i="5" s="1"/>
  <c r="Z27" i="7"/>
  <c r="Z34" i="7"/>
  <c r="Z9" i="7"/>
  <c r="P22" i="5" s="1"/>
  <c r="Z15" i="7"/>
  <c r="P53" i="5" s="1"/>
  <c r="Z26" i="7"/>
  <c r="Z30" i="7"/>
  <c r="Z13" i="7"/>
  <c r="P35" i="5" s="1"/>
  <c r="Z32" i="7"/>
  <c r="P43" i="5" s="1"/>
  <c r="Z12" i="7"/>
  <c r="Z14" i="7"/>
  <c r="Z31" i="7"/>
  <c r="P71" i="5" s="1"/>
  <c r="Z10" i="7"/>
  <c r="P41" i="5" s="1"/>
  <c r="Z29" i="7"/>
  <c r="Z25" i="7"/>
  <c r="Z11" i="7"/>
  <c r="Z17" i="7"/>
  <c r="P31" i="5" s="1"/>
  <c r="Z21" i="7"/>
  <c r="Z33" i="7"/>
  <c r="Z28" i="7"/>
  <c r="P66" i="5" s="1"/>
  <c r="Z24" i="7"/>
  <c r="Z18" i="7"/>
  <c r="Z16" i="7"/>
  <c r="Z20" i="7"/>
  <c r="P34" i="5" s="1"/>
  <c r="Z8" i="7"/>
  <c r="P21" i="5" s="1"/>
  <c r="Z7" i="7"/>
  <c r="Z6" i="7"/>
  <c r="Z5" i="7"/>
  <c r="P8" i="5" s="1"/>
  <c r="Z3" i="7"/>
  <c r="Z2" i="7"/>
  <c r="Z4" i="7"/>
  <c r="D523" i="5"/>
  <c r="D521" i="5"/>
  <c r="D519" i="5"/>
  <c r="D518" i="5"/>
  <c r="D511" i="5"/>
  <c r="D509" i="5"/>
  <c r="D507" i="5"/>
  <c r="D506" i="5"/>
  <c r="D503" i="5"/>
  <c r="D501" i="5"/>
  <c r="D499" i="5"/>
  <c r="D496" i="5"/>
  <c r="D495" i="5"/>
  <c r="D492" i="5"/>
  <c r="D491" i="5"/>
  <c r="D465" i="5"/>
  <c r="D484" i="5"/>
  <c r="D488" i="5"/>
  <c r="D483" i="5"/>
  <c r="D480" i="5"/>
  <c r="D477" i="5"/>
  <c r="D475" i="5"/>
  <c r="D459" i="5"/>
  <c r="D463" i="5"/>
  <c r="D458" i="5"/>
  <c r="D455" i="5"/>
  <c r="D451" i="5"/>
  <c r="D449" i="5"/>
  <c r="D446" i="5"/>
  <c r="D447" i="5"/>
  <c r="D431" i="5"/>
  <c r="D429" i="5"/>
  <c r="D427" i="5"/>
  <c r="D423" i="5"/>
  <c r="D420" i="5"/>
  <c r="D416" i="5"/>
  <c r="D414" i="5"/>
  <c r="D402" i="5"/>
  <c r="D398" i="5"/>
  <c r="D399" i="5"/>
  <c r="D388" i="5"/>
  <c r="D387" i="5"/>
  <c r="D360" i="5"/>
  <c r="D384" i="5"/>
  <c r="D383" i="5"/>
  <c r="D380" i="5"/>
  <c r="D379" i="5"/>
  <c r="D376" i="5"/>
  <c r="D375" i="5"/>
  <c r="D367" i="5"/>
  <c r="D341" i="5"/>
  <c r="D372" i="5"/>
  <c r="D369" i="5"/>
  <c r="D368" i="5"/>
  <c r="D365" i="5"/>
  <c r="D364" i="5"/>
  <c r="D355" i="5"/>
  <c r="D343" i="5"/>
  <c r="D349" i="5"/>
  <c r="D339" i="5"/>
  <c r="D334" i="5"/>
  <c r="D333" i="5"/>
  <c r="D330" i="5"/>
  <c r="D329" i="5"/>
  <c r="D326" i="5"/>
  <c r="D325" i="5"/>
  <c r="D322" i="5"/>
  <c r="D321" i="5"/>
  <c r="D318" i="5"/>
  <c r="D317" i="5"/>
  <c r="D314" i="5"/>
  <c r="D313" i="5"/>
  <c r="D312" i="5"/>
  <c r="D310" i="5"/>
  <c r="D309" i="5"/>
  <c r="D306" i="5"/>
  <c r="D305" i="5"/>
  <c r="D302" i="5"/>
  <c r="D301" i="5"/>
  <c r="D297" i="5"/>
  <c r="D299" i="5"/>
  <c r="D293" i="5"/>
  <c r="D294" i="5"/>
  <c r="D290" i="5"/>
  <c r="D285" i="5"/>
  <c r="D282" i="5"/>
  <c r="D281" i="5"/>
  <c r="D246" i="5"/>
  <c r="D278" i="5"/>
  <c r="D277" i="5"/>
  <c r="D274" i="5"/>
  <c r="D273" i="5"/>
  <c r="D251" i="5"/>
  <c r="D270" i="5"/>
  <c r="D269" i="5"/>
  <c r="D266" i="5"/>
  <c r="D265" i="5"/>
  <c r="D237" i="5"/>
  <c r="D262" i="5"/>
  <c r="D261" i="5"/>
  <c r="D259" i="5"/>
  <c r="D256" i="5"/>
  <c r="D258" i="5"/>
  <c r="D253" i="5"/>
  <c r="D248" i="5"/>
  <c r="D249" i="5"/>
  <c r="D241" i="5"/>
  <c r="D243" i="5"/>
  <c r="D236" i="5"/>
  <c r="D226" i="5"/>
  <c r="D224" i="5"/>
  <c r="D223" i="5"/>
  <c r="D220" i="5"/>
  <c r="D219" i="5"/>
  <c r="D216" i="5"/>
  <c r="D183" i="5"/>
  <c r="D205" i="5"/>
  <c r="D215" i="5"/>
  <c r="D200" i="5"/>
  <c r="D204" i="5"/>
  <c r="D213" i="5"/>
  <c r="D212" i="5"/>
  <c r="D209" i="5"/>
  <c r="D208" i="5"/>
  <c r="D198" i="5"/>
  <c r="D182" i="5"/>
  <c r="D188" i="5"/>
  <c r="D195" i="5"/>
  <c r="D177" i="5"/>
  <c r="D173" i="5"/>
  <c r="D129" i="5"/>
  <c r="D159" i="5"/>
  <c r="D158" i="5"/>
  <c r="D157" i="5"/>
  <c r="D155" i="5"/>
  <c r="D154" i="5"/>
  <c r="D135" i="5"/>
  <c r="D151" i="5"/>
  <c r="D150" i="5"/>
  <c r="D147" i="5"/>
  <c r="D139" i="5"/>
  <c r="D146" i="5"/>
  <c r="D120" i="5"/>
  <c r="D143" i="5"/>
  <c r="D138" i="5"/>
  <c r="D137" i="5"/>
  <c r="D134" i="5"/>
  <c r="D133" i="5"/>
  <c r="D128" i="5"/>
  <c r="D127" i="5"/>
  <c r="D119" i="5"/>
  <c r="D107" i="5"/>
  <c r="D106" i="5"/>
  <c r="D110" i="5"/>
  <c r="D82" i="5"/>
  <c r="D81" i="5"/>
  <c r="D76" i="5"/>
  <c r="D75" i="5"/>
  <c r="D74" i="5"/>
  <c r="D73" i="5"/>
  <c r="D55" i="5"/>
  <c r="D59" i="5"/>
  <c r="D58" i="5"/>
  <c r="D62" i="5"/>
  <c r="D69" i="5"/>
  <c r="D68" i="5"/>
  <c r="D61" i="5"/>
  <c r="D67" i="5"/>
  <c r="D60" i="5"/>
  <c r="D65" i="5"/>
  <c r="D64" i="5"/>
  <c r="D51" i="5"/>
  <c r="D54" i="5"/>
  <c r="D39" i="5"/>
  <c r="D46" i="5"/>
  <c r="D37" i="5"/>
  <c r="D47" i="5"/>
  <c r="D26" i="5"/>
  <c r="D32" i="5"/>
  <c r="D29" i="5"/>
  <c r="D24" i="5"/>
  <c r="D20" i="5"/>
  <c r="D19" i="5"/>
  <c r="D11" i="5"/>
  <c r="D18" i="5"/>
  <c r="D17" i="5"/>
  <c r="D15" i="5"/>
  <c r="D14" i="5"/>
  <c r="D10" i="5"/>
  <c r="D7" i="5"/>
  <c r="P444" i="5" l="1"/>
  <c r="P472" i="5"/>
  <c r="P438" i="5"/>
  <c r="P415" i="5"/>
  <c r="P412" i="5"/>
  <c r="P392" i="5"/>
  <c r="P359" i="5"/>
  <c r="P338" i="5"/>
  <c r="P230" i="5"/>
  <c r="P193" i="5"/>
  <c r="P170" i="5"/>
  <c r="P140" i="5"/>
  <c r="P126" i="5"/>
  <c r="P6" i="5"/>
  <c r="P461" i="5"/>
  <c r="P440" i="5"/>
  <c r="P418" i="5"/>
  <c r="P308" i="5"/>
  <c r="P287" i="5"/>
  <c r="P239" i="5"/>
  <c r="P197" i="5"/>
  <c r="P171" i="5"/>
  <c r="P167" i="5"/>
  <c r="P112" i="5"/>
  <c r="P105" i="5"/>
  <c r="P96" i="5"/>
  <c r="P88" i="5"/>
  <c r="P56" i="5"/>
  <c r="P52" i="5"/>
  <c r="P44" i="5"/>
  <c r="P23" i="5"/>
  <c r="P13" i="5"/>
  <c r="P257" i="5"/>
  <c r="P466" i="5"/>
  <c r="P469" i="5"/>
  <c r="P436" i="5"/>
  <c r="P413" i="5"/>
  <c r="P408" i="5"/>
  <c r="P396" i="5"/>
  <c r="P394" i="5"/>
  <c r="P344" i="5"/>
  <c r="P337" i="5"/>
  <c r="P229" i="5"/>
  <c r="P190" i="5"/>
  <c r="P179" i="5"/>
  <c r="P118" i="5"/>
  <c r="P89" i="5"/>
  <c r="P4" i="5"/>
  <c r="P441" i="5"/>
  <c r="P404" i="5"/>
  <c r="P345" i="5"/>
  <c r="P180" i="5"/>
  <c r="P176" i="5"/>
  <c r="P168" i="5"/>
  <c r="P131" i="5"/>
  <c r="P109" i="5"/>
  <c r="P87" i="5"/>
  <c r="P50" i="5"/>
  <c r="P30" i="5"/>
  <c r="P27" i="5"/>
  <c r="P25" i="5"/>
  <c r="P141" i="5"/>
  <c r="P435" i="5"/>
  <c r="P410" i="5"/>
  <c r="P409" i="5"/>
  <c r="P391" i="5"/>
  <c r="P247" i="5"/>
  <c r="P235" i="5"/>
  <c r="P187" i="5"/>
  <c r="P123" i="5"/>
  <c r="P116" i="5"/>
  <c r="P95" i="5"/>
  <c r="P78" i="5"/>
  <c r="P49" i="5"/>
  <c r="P9" i="5"/>
  <c r="P347" i="5"/>
  <c r="P3" i="5"/>
  <c r="P340" i="5"/>
  <c r="P289" i="5"/>
  <c r="P242" i="5"/>
  <c r="P206" i="5"/>
  <c r="P178" i="5"/>
  <c r="P175" i="5"/>
  <c r="P163" i="5"/>
  <c r="P92" i="5"/>
  <c r="P85" i="5"/>
  <c r="P48" i="5"/>
  <c r="P33" i="5"/>
  <c r="P36" i="5"/>
  <c r="P196" i="5"/>
  <c r="P478" i="5"/>
  <c r="P437" i="5"/>
  <c r="P411" i="5"/>
  <c r="P362" i="5"/>
  <c r="P231" i="5"/>
  <c r="P98" i="5"/>
  <c r="P366" i="5"/>
  <c r="P460" i="5"/>
  <c r="P400" i="5"/>
  <c r="P348" i="5"/>
  <c r="P288" i="5"/>
  <c r="P238" i="5"/>
  <c r="P169" i="5"/>
  <c r="P166" i="5"/>
  <c r="P113" i="5"/>
  <c r="P91" i="5"/>
  <c r="P86" i="5"/>
  <c r="P42" i="5"/>
  <c r="P40" i="5"/>
  <c r="P250" i="5"/>
  <c r="N528" i="5"/>
  <c r="O528" i="5" s="1"/>
  <c r="P528" i="5" l="1"/>
  <c r="Z236" i="6"/>
  <c r="AA236" i="6" s="1"/>
  <c r="Z235" i="6"/>
  <c r="AA235" i="6" s="1"/>
  <c r="Z234" i="6"/>
  <c r="AA234" i="6" s="1"/>
  <c r="Z233" i="6"/>
  <c r="AA233" i="6" s="1"/>
  <c r="Z232" i="6"/>
  <c r="AA232" i="6" s="1"/>
  <c r="Z231" i="6"/>
  <c r="AA231" i="6" s="1"/>
  <c r="Z230" i="6"/>
  <c r="AA230" i="6" s="1"/>
  <c r="Z229" i="6"/>
  <c r="AA229" i="6" s="1"/>
  <c r="Z228" i="6"/>
  <c r="AA228" i="6" s="1"/>
  <c r="Z227" i="6"/>
  <c r="AA227" i="6" s="1"/>
  <c r="Z226" i="6"/>
  <c r="AA226" i="6" s="1"/>
  <c r="Z225" i="6"/>
  <c r="AA225" i="6" s="1"/>
  <c r="Z224" i="6"/>
  <c r="AA224" i="6" s="1"/>
  <c r="Z223" i="6"/>
  <c r="AA223" i="6" s="1"/>
  <c r="Z222" i="6"/>
  <c r="AA222" i="6" s="1"/>
  <c r="Z221" i="6"/>
  <c r="AA221" i="6" s="1"/>
  <c r="Z220" i="6"/>
  <c r="AA220" i="6" s="1"/>
  <c r="Z219" i="6"/>
  <c r="AA219" i="6" s="1"/>
  <c r="Z218" i="6"/>
  <c r="AA218" i="6" s="1"/>
  <c r="Z217" i="6"/>
  <c r="AA217" i="6" s="1"/>
  <c r="Z216" i="6"/>
  <c r="AA216" i="6" s="1"/>
  <c r="Z215" i="6"/>
  <c r="AA215" i="6" s="1"/>
  <c r="Z214" i="6"/>
  <c r="AA214" i="6" s="1"/>
  <c r="Z213" i="6"/>
  <c r="AA213" i="6" s="1"/>
  <c r="Z212" i="6"/>
  <c r="AA212" i="6" s="1"/>
  <c r="Z211" i="6"/>
  <c r="AA211" i="6" s="1"/>
  <c r="Z210" i="6"/>
  <c r="AA210" i="6" s="1"/>
  <c r="Z209" i="6"/>
  <c r="AA209" i="6" s="1"/>
  <c r="Z208" i="6"/>
  <c r="AA208" i="6" s="1"/>
  <c r="Z207" i="6"/>
  <c r="AA207" i="6" s="1"/>
  <c r="AA206" i="6"/>
  <c r="AA205" i="6"/>
  <c r="Z204" i="6"/>
  <c r="AA204" i="6" s="1"/>
  <c r="Z203" i="6"/>
  <c r="AA203" i="6" s="1"/>
  <c r="Z202" i="6"/>
  <c r="AA202" i="6" s="1"/>
  <c r="Z201" i="6"/>
  <c r="AA201" i="6" s="1"/>
  <c r="Z200" i="6"/>
  <c r="AA200" i="6" s="1"/>
  <c r="Z199" i="6"/>
  <c r="AA199" i="6" s="1"/>
  <c r="Z198" i="6"/>
  <c r="AA198" i="6" s="1"/>
  <c r="Z197" i="6"/>
  <c r="AA197" i="6" s="1"/>
  <c r="Z196" i="6"/>
  <c r="AA196" i="6" s="1"/>
  <c r="Z195" i="6"/>
  <c r="AA195" i="6" s="1"/>
  <c r="Z194" i="6"/>
  <c r="AA194" i="6" s="1"/>
  <c r="Z193" i="6"/>
  <c r="AA193" i="6" s="1"/>
  <c r="Z192" i="6"/>
  <c r="AA192" i="6" s="1"/>
  <c r="Z191" i="6"/>
  <c r="AA191" i="6" s="1"/>
  <c r="Z190" i="6"/>
  <c r="AA190" i="6" s="1"/>
  <c r="Z189" i="6"/>
  <c r="AA189" i="6" s="1"/>
  <c r="Z188" i="6"/>
  <c r="AA188" i="6" s="1"/>
  <c r="Z187" i="6"/>
  <c r="AA187" i="6" s="1"/>
  <c r="Z186" i="6"/>
  <c r="AA186" i="6" s="1"/>
  <c r="Z185" i="6"/>
  <c r="AA185" i="6" s="1"/>
  <c r="Z184" i="6"/>
  <c r="AA184" i="6" s="1"/>
  <c r="Z183" i="6"/>
  <c r="AA183" i="6" s="1"/>
  <c r="Z182" i="6"/>
  <c r="AA182" i="6" s="1"/>
  <c r="Z181" i="6"/>
  <c r="AA181" i="6" s="1"/>
  <c r="Z180" i="6"/>
  <c r="AA180" i="6" s="1"/>
  <c r="Z179" i="6"/>
  <c r="AA179" i="6" s="1"/>
  <c r="Z178" i="6"/>
  <c r="AA178" i="6" s="1"/>
  <c r="Z177" i="6"/>
  <c r="AA177" i="6" s="1"/>
  <c r="Z176" i="6"/>
  <c r="AA176" i="6" s="1"/>
  <c r="Z175" i="6"/>
  <c r="AA175" i="6" s="1"/>
  <c r="Z174" i="6"/>
  <c r="AA174" i="6" s="1"/>
  <c r="Z173" i="6"/>
  <c r="AA173" i="6" s="1"/>
  <c r="Z172" i="6"/>
  <c r="AA172" i="6" s="1"/>
  <c r="Z171" i="6"/>
  <c r="AA171" i="6" s="1"/>
  <c r="Z170" i="6"/>
  <c r="AA170" i="6" s="1"/>
  <c r="Z169" i="6"/>
  <c r="AA169" i="6" s="1"/>
  <c r="Z168" i="6"/>
  <c r="AA168" i="6" s="1"/>
  <c r="Z167" i="6"/>
  <c r="AA167" i="6" s="1"/>
  <c r="Z166" i="6"/>
  <c r="AA166" i="6" s="1"/>
  <c r="Z165" i="6"/>
  <c r="AA165" i="6" s="1"/>
  <c r="Z164" i="6"/>
  <c r="AA164" i="6" s="1"/>
  <c r="Z163" i="6"/>
  <c r="AA163" i="6" s="1"/>
  <c r="Z162" i="6"/>
  <c r="AA162" i="6" s="1"/>
  <c r="Z161" i="6"/>
  <c r="AA161" i="6" s="1"/>
  <c r="Z160" i="6"/>
  <c r="AA160" i="6" s="1"/>
  <c r="Z159" i="6"/>
  <c r="AA159" i="6" s="1"/>
  <c r="Z158" i="6"/>
  <c r="AA158" i="6" s="1"/>
  <c r="Z157" i="6"/>
  <c r="AA157" i="6" s="1"/>
  <c r="Z156" i="6"/>
  <c r="AA156" i="6" s="1"/>
  <c r="Z155" i="6"/>
  <c r="AA155" i="6" s="1"/>
  <c r="Z154" i="6"/>
  <c r="AA154" i="6" s="1"/>
  <c r="Z153" i="6"/>
  <c r="AA153" i="6" s="1"/>
  <c r="Z152" i="6"/>
  <c r="AA152" i="6" s="1"/>
  <c r="Z151" i="6"/>
  <c r="AA151" i="6" s="1"/>
  <c r="Z150" i="6"/>
  <c r="AA150" i="6" s="1"/>
  <c r="Z149" i="6"/>
  <c r="AA149" i="6" s="1"/>
  <c r="AA148" i="6"/>
  <c r="Z147" i="6"/>
  <c r="AA147" i="6" s="1"/>
  <c r="Z146" i="6"/>
  <c r="AA146" i="6" s="1"/>
  <c r="Z145" i="6"/>
  <c r="AA145" i="6" s="1"/>
  <c r="Z144" i="6"/>
  <c r="AA144" i="6" s="1"/>
  <c r="Z143" i="6"/>
  <c r="AA143" i="6" s="1"/>
  <c r="AA142" i="6"/>
  <c r="Z142" i="6"/>
  <c r="Z141" i="6"/>
  <c r="AA141" i="6" s="1"/>
  <c r="Z140" i="6"/>
  <c r="AA140" i="6" s="1"/>
  <c r="Z139" i="6"/>
  <c r="AA139" i="6" s="1"/>
  <c r="Z138" i="6"/>
  <c r="AA138" i="6" s="1"/>
  <c r="Z137" i="6"/>
  <c r="AA137" i="6" s="1"/>
  <c r="Z136" i="6"/>
  <c r="AA136" i="6" s="1"/>
  <c r="Z135" i="6"/>
  <c r="AA135" i="6" s="1"/>
  <c r="Z134" i="6"/>
  <c r="AA134" i="6" s="1"/>
  <c r="Z133" i="6"/>
  <c r="AA133" i="6" s="1"/>
  <c r="Z132" i="6"/>
  <c r="AA132" i="6" s="1"/>
  <c r="Z131" i="6"/>
  <c r="AA131" i="6" s="1"/>
  <c r="Z130" i="6"/>
  <c r="AA130" i="6" s="1"/>
  <c r="Z129" i="6"/>
  <c r="AA129" i="6" s="1"/>
  <c r="AA128" i="6"/>
  <c r="Z128" i="6"/>
  <c r="Z127" i="6"/>
  <c r="AA127" i="6" s="1"/>
  <c r="Z126" i="6"/>
  <c r="AA126" i="6" s="1"/>
  <c r="Z125" i="6"/>
  <c r="AA125" i="6" s="1"/>
  <c r="Z124" i="6"/>
  <c r="AA124" i="6" s="1"/>
  <c r="Z123" i="6"/>
  <c r="AA123" i="6" s="1"/>
  <c r="Z122" i="6"/>
  <c r="AA122" i="6" s="1"/>
  <c r="Z121" i="6"/>
  <c r="AA121" i="6" s="1"/>
  <c r="Z120" i="6"/>
  <c r="AA120" i="6" s="1"/>
  <c r="Z119" i="6"/>
  <c r="AA119" i="6" s="1"/>
  <c r="Z118" i="6"/>
  <c r="AA118" i="6" s="1"/>
  <c r="Z117" i="6"/>
  <c r="AA117" i="6" s="1"/>
  <c r="Z116" i="6"/>
  <c r="AA116" i="6" s="1"/>
  <c r="Z115" i="6"/>
  <c r="AA115" i="6" s="1"/>
  <c r="Z114" i="6"/>
  <c r="AA114" i="6" s="1"/>
  <c r="Z113" i="6"/>
  <c r="AA113" i="6" s="1"/>
  <c r="Z112" i="6"/>
  <c r="AA112" i="6" s="1"/>
  <c r="Z111" i="6"/>
  <c r="AA111" i="6" s="1"/>
  <c r="Z110" i="6"/>
  <c r="AA110" i="6" s="1"/>
  <c r="Z109" i="6"/>
  <c r="AA109" i="6" s="1"/>
  <c r="Z108" i="6"/>
  <c r="AA108" i="6" s="1"/>
  <c r="Z107" i="6"/>
  <c r="AA107" i="6" s="1"/>
  <c r="Z106" i="6"/>
  <c r="AA106" i="6" s="1"/>
  <c r="Z105" i="6"/>
  <c r="AA105" i="6" s="1"/>
  <c r="Z104" i="6"/>
  <c r="AA104" i="6" s="1"/>
  <c r="Z103" i="6"/>
  <c r="AA103" i="6" s="1"/>
  <c r="Z102" i="6"/>
  <c r="AA102" i="6" s="1"/>
  <c r="Z101" i="6"/>
  <c r="AA101" i="6" s="1"/>
  <c r="Z100" i="6"/>
  <c r="AA100" i="6" s="1"/>
  <c r="Z99" i="6"/>
  <c r="AA99" i="6" s="1"/>
  <c r="Z98" i="6"/>
  <c r="AA98" i="6" s="1"/>
  <c r="Z97" i="6"/>
  <c r="AA97" i="6" s="1"/>
  <c r="Z96" i="6"/>
  <c r="AA96" i="6" s="1"/>
  <c r="Z95" i="6"/>
  <c r="AA95" i="6" s="1"/>
  <c r="Z94" i="6"/>
  <c r="AA94" i="6" s="1"/>
  <c r="Z93" i="6"/>
  <c r="AA93" i="6" s="1"/>
  <c r="Z92" i="6"/>
  <c r="AA92" i="6" s="1"/>
  <c r="Z91" i="6"/>
  <c r="AA91" i="6" s="1"/>
  <c r="Z90" i="6"/>
  <c r="AA90" i="6" s="1"/>
  <c r="Z89" i="6"/>
  <c r="AA89" i="6" s="1"/>
  <c r="Z88" i="6"/>
  <c r="AA88" i="6" s="1"/>
  <c r="Z87" i="6"/>
  <c r="AA87" i="6" s="1"/>
  <c r="Z86" i="6"/>
  <c r="AA86" i="6" s="1"/>
  <c r="Z85" i="6"/>
  <c r="AA85" i="6" s="1"/>
  <c r="Z84" i="6"/>
  <c r="AA84" i="6" s="1"/>
  <c r="Z83" i="6"/>
  <c r="AA83" i="6" s="1"/>
  <c r="Z82" i="6"/>
  <c r="AA82" i="6" s="1"/>
  <c r="Z81" i="6"/>
  <c r="AA81" i="6" s="1"/>
  <c r="Z80" i="6"/>
  <c r="AA80" i="6" s="1"/>
  <c r="AA79" i="6"/>
  <c r="Z79" i="6"/>
  <c r="Z78" i="6"/>
  <c r="AA78" i="6" s="1"/>
  <c r="AA77" i="6"/>
  <c r="Z76" i="6"/>
  <c r="AA76" i="6" s="1"/>
  <c r="Z75" i="6"/>
  <c r="AA75" i="6" s="1"/>
  <c r="Z74" i="6"/>
  <c r="AA74" i="6" s="1"/>
  <c r="Z73" i="6"/>
  <c r="AA73" i="6" s="1"/>
  <c r="Z72" i="6"/>
  <c r="AA72" i="6" s="1"/>
  <c r="Z71" i="6"/>
  <c r="AA71" i="6" s="1"/>
  <c r="Z70" i="6"/>
  <c r="AA70" i="6" s="1"/>
  <c r="Z69" i="6"/>
  <c r="AA69" i="6" s="1"/>
  <c r="AA68" i="6"/>
  <c r="Z67" i="6"/>
  <c r="AA67" i="6" s="1"/>
  <c r="Z66" i="6"/>
  <c r="AA66" i="6" s="1"/>
  <c r="Z65" i="6"/>
  <c r="AA65" i="6" s="1"/>
  <c r="Z64" i="6"/>
  <c r="AA64" i="6" s="1"/>
  <c r="Z63" i="6"/>
  <c r="AA63" i="6" s="1"/>
  <c r="Z62" i="6"/>
  <c r="AA62" i="6" s="1"/>
  <c r="Z61" i="6"/>
  <c r="AA61" i="6" s="1"/>
  <c r="Z60" i="6"/>
  <c r="AA60" i="6" s="1"/>
  <c r="Z59" i="6"/>
  <c r="AA59" i="6" s="1"/>
  <c r="Z58" i="6"/>
  <c r="AA58" i="6" s="1"/>
  <c r="AA57" i="6"/>
  <c r="Z57" i="6"/>
  <c r="Z56" i="6"/>
  <c r="AA56" i="6" s="1"/>
  <c r="Z55" i="6"/>
  <c r="AA55" i="6" s="1"/>
  <c r="Z54" i="6"/>
  <c r="AA54" i="6" s="1"/>
  <c r="Z53" i="6"/>
  <c r="AA53" i="6" s="1"/>
  <c r="Z52" i="6"/>
  <c r="AA52" i="6" s="1"/>
  <c r="Z51" i="6"/>
  <c r="AA51" i="6" s="1"/>
  <c r="Z50" i="6"/>
  <c r="AA50" i="6" s="1"/>
  <c r="Z49" i="6"/>
  <c r="AA49" i="6" s="1"/>
  <c r="Z48" i="6"/>
  <c r="AA48" i="6" s="1"/>
  <c r="Z47" i="6"/>
  <c r="AA47" i="6" s="1"/>
  <c r="Z46" i="6"/>
  <c r="AA46" i="6" s="1"/>
  <c r="Z45" i="6"/>
  <c r="AA45" i="6" s="1"/>
  <c r="Z44" i="6"/>
  <c r="AA44" i="6" s="1"/>
  <c r="Z43" i="6"/>
  <c r="AA43" i="6" s="1"/>
  <c r="Z42" i="6"/>
  <c r="AA42" i="6" s="1"/>
  <c r="Z41" i="6"/>
  <c r="AA41" i="6" s="1"/>
  <c r="Z40" i="6"/>
  <c r="AA40" i="6" s="1"/>
  <c r="Z39" i="6"/>
  <c r="AA39" i="6" s="1"/>
  <c r="AA38" i="6"/>
  <c r="Z37" i="6"/>
  <c r="AA37" i="6" s="1"/>
  <c r="AA36" i="6"/>
  <c r="AA35" i="6"/>
  <c r="Z34" i="6"/>
  <c r="AA34" i="6" s="1"/>
  <c r="Z33" i="6"/>
  <c r="AA33" i="6" s="1"/>
  <c r="Z32" i="6"/>
  <c r="AA32" i="6" s="1"/>
  <c r="Z31" i="6"/>
  <c r="AA31" i="6" s="1"/>
  <c r="Z30" i="6"/>
  <c r="AA30" i="6" s="1"/>
  <c r="Z29" i="6"/>
  <c r="AA29" i="6" s="1"/>
  <c r="Z28" i="6"/>
  <c r="AA28" i="6" s="1"/>
  <c r="Z27" i="6"/>
  <c r="AA27" i="6" s="1"/>
  <c r="Z26" i="6"/>
  <c r="AA26" i="6" s="1"/>
  <c r="Z25" i="6"/>
  <c r="AA25" i="6" s="1"/>
  <c r="Z24" i="6"/>
  <c r="AA24" i="6" s="1"/>
  <c r="Z23" i="6"/>
  <c r="AA23" i="6" s="1"/>
  <c r="Z22" i="6"/>
  <c r="AA22" i="6" s="1"/>
  <c r="Z21" i="6"/>
  <c r="AA21" i="6" s="1"/>
  <c r="Z20" i="6"/>
  <c r="AA20" i="6" s="1"/>
  <c r="Z19" i="6"/>
  <c r="AA19" i="6" s="1"/>
  <c r="Z18" i="6"/>
  <c r="AA18" i="6" s="1"/>
  <c r="Z17" i="6"/>
  <c r="AA17" i="6" s="1"/>
  <c r="Z16" i="6"/>
  <c r="AA16" i="6" s="1"/>
  <c r="Z15" i="6"/>
  <c r="AA15" i="6" s="1"/>
  <c r="Z14" i="6"/>
  <c r="AA14" i="6" s="1"/>
  <c r="Z13" i="6"/>
  <c r="AA13" i="6" s="1"/>
  <c r="Z12" i="6"/>
  <c r="AA12" i="6" s="1"/>
  <c r="Z11" i="6"/>
  <c r="AA11" i="6" s="1"/>
  <c r="Z10" i="6"/>
  <c r="AA10" i="6" s="1"/>
  <c r="Z9" i="6"/>
  <c r="AA9" i="6" s="1"/>
  <c r="Z8" i="6"/>
  <c r="AA8" i="6" s="1"/>
  <c r="Z7" i="6"/>
  <c r="AA7" i="6" s="1"/>
  <c r="Z6" i="6"/>
  <c r="AA6" i="6" s="1"/>
  <c r="Z5" i="6"/>
  <c r="AA5" i="6" s="1"/>
  <c r="Z4" i="6"/>
  <c r="AA4" i="6" s="1"/>
  <c r="Z3" i="6"/>
  <c r="AA3" i="6" s="1"/>
  <c r="Z2" i="6"/>
  <c r="AA2" i="6" s="1"/>
  <c r="E539" i="5"/>
  <c r="A539" i="5"/>
  <c r="E538" i="5"/>
  <c r="A538" i="5"/>
  <c r="E537" i="5"/>
  <c r="A537" i="5"/>
  <c r="E536" i="5"/>
  <c r="A536" i="5"/>
  <c r="E535" i="5"/>
  <c r="A535" i="5"/>
  <c r="E534" i="5"/>
  <c r="A534" i="5"/>
  <c r="E533" i="5"/>
  <c r="A533" i="5"/>
  <c r="E532" i="5"/>
  <c r="A532" i="5"/>
  <c r="E531" i="5"/>
  <c r="A531" i="5"/>
  <c r="E530" i="5"/>
  <c r="A530" i="5"/>
  <c r="E529" i="5"/>
  <c r="A529" i="5"/>
  <c r="A528" i="5"/>
  <c r="Z264" i="1"/>
  <c r="AA264" i="1" s="1"/>
  <c r="Z262" i="1"/>
  <c r="AA262" i="1" s="1"/>
  <c r="Z243" i="1"/>
  <c r="AA243" i="1" s="1"/>
  <c r="Z258" i="1"/>
  <c r="AA258" i="1" s="1"/>
  <c r="Z246" i="1"/>
  <c r="AA246" i="1" s="1"/>
  <c r="Z267" i="1"/>
  <c r="AA267" i="1" s="1"/>
  <c r="Z250" i="1"/>
  <c r="AA250" i="1" s="1"/>
  <c r="Z241" i="1"/>
  <c r="AA241" i="1" s="1"/>
  <c r="Z261" i="1"/>
  <c r="AA261" i="1" s="1"/>
  <c r="Z254" i="1"/>
  <c r="AA254" i="1" s="1"/>
  <c r="Z248" i="1"/>
  <c r="AA248" i="1" s="1"/>
  <c r="AA253" i="1"/>
  <c r="Z266" i="1"/>
  <c r="AA266" i="1" s="1"/>
  <c r="Z244" i="1"/>
  <c r="AA244" i="1" s="1"/>
  <c r="Z257" i="1"/>
  <c r="AA257" i="1" s="1"/>
  <c r="Z260" i="1"/>
  <c r="AA260" i="1" s="1"/>
  <c r="AA265" i="1"/>
  <c r="Z265" i="1"/>
  <c r="Z249" i="1"/>
  <c r="AA249" i="1" s="1"/>
  <c r="AA252" i="1"/>
  <c r="Z240" i="1"/>
  <c r="AA240" i="1" s="1"/>
  <c r="Z256" i="1"/>
  <c r="AA256" i="1" s="1"/>
  <c r="Z245" i="1"/>
  <c r="AA245" i="1" s="1"/>
  <c r="Z255" i="1"/>
  <c r="AA255" i="1" s="1"/>
  <c r="Z263" i="1"/>
  <c r="AA263" i="1" s="1"/>
  <c r="Z247" i="1"/>
  <c r="AA247" i="1" s="1"/>
  <c r="Z259" i="1"/>
  <c r="AA259" i="1" s="1"/>
  <c r="Z239" i="1"/>
  <c r="AA239" i="1" s="1"/>
  <c r="Z251" i="1"/>
  <c r="AA251" i="1" s="1"/>
  <c r="Z242" i="1"/>
  <c r="AA242" i="1" s="1"/>
  <c r="Z229" i="1"/>
  <c r="AA229" i="1" s="1"/>
  <c r="AA233" i="1"/>
  <c r="Z236" i="1"/>
  <c r="AA236" i="1" s="1"/>
  <c r="AA238" i="1"/>
  <c r="Z228" i="1"/>
  <c r="AA228" i="1" s="1"/>
  <c r="Z231" i="1"/>
  <c r="AA231" i="1" s="1"/>
  <c r="Z230" i="1"/>
  <c r="AA230" i="1" s="1"/>
  <c r="Z227" i="1"/>
  <c r="AA227" i="1" s="1"/>
  <c r="Z237" i="1"/>
  <c r="AA237" i="1" s="1"/>
  <c r="Z235" i="1"/>
  <c r="AA235" i="1" s="1"/>
  <c r="AA232" i="1"/>
  <c r="Z232" i="1"/>
  <c r="AA234" i="1"/>
  <c r="Z218" i="1"/>
  <c r="AA218" i="1" s="1"/>
  <c r="Z212" i="1"/>
  <c r="AA212" i="1" s="1"/>
  <c r="Z224" i="1"/>
  <c r="AA224" i="1" s="1"/>
  <c r="Z216" i="1"/>
  <c r="AA216" i="1" s="1"/>
  <c r="Z207" i="1"/>
  <c r="AA207" i="1" s="1"/>
  <c r="Z226" i="1"/>
  <c r="AA226" i="1" s="1"/>
  <c r="Z210" i="1"/>
  <c r="AA210" i="1" s="1"/>
  <c r="Z223" i="1"/>
  <c r="AA223" i="1" s="1"/>
  <c r="Z206" i="1"/>
  <c r="AA206" i="1" s="1"/>
  <c r="AA209" i="1"/>
  <c r="Z209" i="1"/>
  <c r="Z225" i="1"/>
  <c r="AA225" i="1" s="1"/>
  <c r="Z205" i="1"/>
  <c r="AA205" i="1" s="1"/>
  <c r="Z222" i="1"/>
  <c r="AA222" i="1" s="1"/>
  <c r="AA220" i="1"/>
  <c r="Z220" i="1"/>
  <c r="Z219" i="1"/>
  <c r="AA219" i="1" s="1"/>
  <c r="Z211" i="1"/>
  <c r="AA211" i="1" s="1"/>
  <c r="Z208" i="1"/>
  <c r="AA208" i="1" s="1"/>
  <c r="Z221" i="1"/>
  <c r="AA221" i="1" s="1"/>
  <c r="Z215" i="1"/>
  <c r="AA215" i="1" s="1"/>
  <c r="Z214" i="1"/>
  <c r="AA214" i="1" s="1"/>
  <c r="Z217" i="1"/>
  <c r="AA217" i="1" s="1"/>
  <c r="Z213" i="1"/>
  <c r="AA213" i="1" s="1"/>
  <c r="Z196" i="1"/>
  <c r="AA196" i="1" s="1"/>
  <c r="Z199" i="1"/>
  <c r="AA199" i="1" s="1"/>
  <c r="Z204" i="1"/>
  <c r="AA204" i="1" s="1"/>
  <c r="AA195" i="1"/>
  <c r="Z195" i="1"/>
  <c r="Z203" i="1"/>
  <c r="AA203" i="1" s="1"/>
  <c r="Z197" i="1"/>
  <c r="AA197" i="1" s="1"/>
  <c r="Z202" i="1"/>
  <c r="AA202" i="1" s="1"/>
  <c r="AA198" i="1"/>
  <c r="Z198" i="1"/>
  <c r="Z200" i="1"/>
  <c r="AA200" i="1" s="1"/>
  <c r="Z194" i="1"/>
  <c r="AA194" i="1" s="1"/>
  <c r="Z201" i="1"/>
  <c r="AA201" i="1" s="1"/>
  <c r="AA191" i="1"/>
  <c r="Z191" i="1"/>
  <c r="Z183" i="1"/>
  <c r="AA183" i="1" s="1"/>
  <c r="Z177" i="1"/>
  <c r="AA177" i="1" s="1"/>
  <c r="Z193" i="1"/>
  <c r="AA193" i="1" s="1"/>
  <c r="Z174" i="1"/>
  <c r="AA174" i="1" s="1"/>
  <c r="Z175" i="1"/>
  <c r="AA175" i="1" s="1"/>
  <c r="Z173" i="1"/>
  <c r="AA173" i="1" s="1"/>
  <c r="Z192" i="1"/>
  <c r="AA192" i="1" s="1"/>
  <c r="AA185" i="1"/>
  <c r="Z185" i="1"/>
  <c r="Z187" i="1"/>
  <c r="AA187" i="1" s="1"/>
  <c r="AA184" i="1"/>
  <c r="Z190" i="1"/>
  <c r="AA190" i="1" s="1"/>
  <c r="Z176" i="1"/>
  <c r="AA176" i="1" s="1"/>
  <c r="Z172" i="1"/>
  <c r="AA172" i="1" s="1"/>
  <c r="Z189" i="1"/>
  <c r="AA189" i="1" s="1"/>
  <c r="Z179" i="1"/>
  <c r="AA179" i="1" s="1"/>
  <c r="Z181" i="1"/>
  <c r="AA181" i="1" s="1"/>
  <c r="Z182" i="1"/>
  <c r="AA182" i="1" s="1"/>
  <c r="Z178" i="1"/>
  <c r="AA178" i="1" s="1"/>
  <c r="AA180" i="1"/>
  <c r="Z180" i="1"/>
  <c r="Z188" i="1"/>
  <c r="AA188" i="1" s="1"/>
  <c r="AA186" i="1"/>
  <c r="Z170" i="1"/>
  <c r="AA170" i="1" s="1"/>
  <c r="Z161" i="1"/>
  <c r="AA161" i="1" s="1"/>
  <c r="Z167" i="1"/>
  <c r="AA167" i="1" s="1"/>
  <c r="Z165" i="1"/>
  <c r="AA165" i="1" s="1"/>
  <c r="Z169" i="1"/>
  <c r="AA169" i="1" s="1"/>
  <c r="Z158" i="1"/>
  <c r="AA158" i="1" s="1"/>
  <c r="Z157" i="1"/>
  <c r="AA157" i="1" s="1"/>
  <c r="Z163" i="1"/>
  <c r="AA163" i="1" s="1"/>
  <c r="Z168" i="1"/>
  <c r="AA168" i="1" s="1"/>
  <c r="Z162" i="1"/>
  <c r="AA162" i="1" s="1"/>
  <c r="Z160" i="1"/>
  <c r="AA160" i="1" s="1"/>
  <c r="Z171" i="1"/>
  <c r="AA171" i="1" s="1"/>
  <c r="Z166" i="1"/>
  <c r="AA166" i="1" s="1"/>
  <c r="Z156" i="1"/>
  <c r="AA156" i="1" s="1"/>
  <c r="Z164" i="1"/>
  <c r="AA164" i="1" s="1"/>
  <c r="AA159" i="1"/>
  <c r="Z159" i="1"/>
  <c r="Z145" i="1"/>
  <c r="AA145" i="1" s="1"/>
  <c r="Z143" i="1"/>
  <c r="AA143" i="1" s="1"/>
  <c r="Z153" i="1"/>
  <c r="AA153" i="1" s="1"/>
  <c r="AA139" i="1"/>
  <c r="Z139" i="1"/>
  <c r="Z151" i="1"/>
  <c r="AA151" i="1" s="1"/>
  <c r="Z147" i="1"/>
  <c r="AA147" i="1" s="1"/>
  <c r="Z144" i="1"/>
  <c r="AA144" i="1" s="1"/>
  <c r="Z150" i="1"/>
  <c r="AA150" i="1" s="1"/>
  <c r="Z152" i="1"/>
  <c r="AA152" i="1" s="1"/>
  <c r="Z141" i="1"/>
  <c r="AA141" i="1" s="1"/>
  <c r="Z136" i="1"/>
  <c r="AA136" i="1" s="1"/>
  <c r="Z135" i="1"/>
  <c r="AA135" i="1" s="1"/>
  <c r="Z134" i="1"/>
  <c r="AA134" i="1" s="1"/>
  <c r="Z148" i="1"/>
  <c r="AA148" i="1" s="1"/>
  <c r="Z146" i="1"/>
  <c r="AA146" i="1" s="1"/>
  <c r="Z155" i="1"/>
  <c r="AA155" i="1" s="1"/>
  <c r="Z137" i="1"/>
  <c r="AA137" i="1" s="1"/>
  <c r="Z140" i="1"/>
  <c r="AA140" i="1" s="1"/>
  <c r="AA149" i="1"/>
  <c r="Z154" i="1"/>
  <c r="AA154" i="1" s="1"/>
  <c r="Z142" i="1"/>
  <c r="AA142" i="1" s="1"/>
  <c r="Z138" i="1"/>
  <c r="AA138" i="1" s="1"/>
  <c r="Z105" i="1"/>
  <c r="AA105" i="1" s="1"/>
  <c r="Z126" i="1"/>
  <c r="AA126" i="1" s="1"/>
  <c r="Z117" i="1"/>
  <c r="AA117" i="1" s="1"/>
  <c r="Z121" i="1"/>
  <c r="AA121" i="1" s="1"/>
  <c r="Z104" i="1"/>
  <c r="AA104" i="1" s="1"/>
  <c r="Z133" i="1"/>
  <c r="AA133" i="1" s="1"/>
  <c r="Z132" i="1"/>
  <c r="AA132" i="1" s="1"/>
  <c r="Z120" i="1"/>
  <c r="AA120" i="1" s="1"/>
  <c r="Z116" i="1"/>
  <c r="AA116" i="1" s="1"/>
  <c r="Z115" i="1"/>
  <c r="AA115" i="1" s="1"/>
  <c r="Z114" i="1"/>
  <c r="AA114" i="1" s="1"/>
  <c r="Z131" i="1"/>
  <c r="AA131" i="1" s="1"/>
  <c r="AA129" i="1"/>
  <c r="Z129" i="1"/>
  <c r="Z113" i="1"/>
  <c r="AA113" i="1" s="1"/>
  <c r="Z125" i="1"/>
  <c r="AA125" i="1" s="1"/>
  <c r="Z111" i="1"/>
  <c r="AA111" i="1" s="1"/>
  <c r="Z101" i="1"/>
  <c r="AA101" i="1" s="1"/>
  <c r="Z100" i="1"/>
  <c r="AA100" i="1" s="1"/>
  <c r="Z128" i="1"/>
  <c r="AA128" i="1" s="1"/>
  <c r="Z110" i="1"/>
  <c r="AA110" i="1" s="1"/>
  <c r="Z103" i="1"/>
  <c r="AA103" i="1" s="1"/>
  <c r="Z112" i="1"/>
  <c r="AA112" i="1" s="1"/>
  <c r="Z109" i="1"/>
  <c r="AA109" i="1" s="1"/>
  <c r="Z124" i="1"/>
  <c r="AA124" i="1" s="1"/>
  <c r="Z99" i="1"/>
  <c r="AA99" i="1" s="1"/>
  <c r="Z127" i="1"/>
  <c r="AA127" i="1" s="1"/>
  <c r="Z119" i="1"/>
  <c r="AA119" i="1" s="1"/>
  <c r="Z118" i="1"/>
  <c r="AA118" i="1" s="1"/>
  <c r="Z123" i="1"/>
  <c r="AA123" i="1" s="1"/>
  <c r="Z107" i="1"/>
  <c r="AA107" i="1" s="1"/>
  <c r="Z122" i="1"/>
  <c r="AA122" i="1" s="1"/>
  <c r="Z106" i="1"/>
  <c r="AA106" i="1" s="1"/>
  <c r="Z108" i="1"/>
  <c r="AA108" i="1" s="1"/>
  <c r="Z102" i="1"/>
  <c r="AA102" i="1" s="1"/>
  <c r="Z98" i="1"/>
  <c r="AA98" i="1" s="1"/>
  <c r="Z130" i="1"/>
  <c r="AA130" i="1" s="1"/>
  <c r="Z78" i="1"/>
  <c r="AA78" i="1" s="1"/>
  <c r="Z96" i="1"/>
  <c r="AA96" i="1" s="1"/>
  <c r="Z97" i="1"/>
  <c r="AA97" i="1" s="1"/>
  <c r="Z62" i="1"/>
  <c r="AA62" i="1" s="1"/>
  <c r="Z90" i="1"/>
  <c r="AA90" i="1" s="1"/>
  <c r="Z84" i="1"/>
  <c r="AA84" i="1" s="1"/>
  <c r="Z74" i="1"/>
  <c r="AA74" i="1" s="1"/>
  <c r="Z57" i="1"/>
  <c r="AA57" i="1" s="1"/>
  <c r="Z83" i="1"/>
  <c r="AA83" i="1" s="1"/>
  <c r="Z89" i="1"/>
  <c r="AA89" i="1" s="1"/>
  <c r="Z95" i="1"/>
  <c r="AA95" i="1" s="1"/>
  <c r="Z61" i="1"/>
  <c r="AA61" i="1" s="1"/>
  <c r="Z64" i="1"/>
  <c r="AA64" i="1" s="1"/>
  <c r="Z68" i="1"/>
  <c r="AA68" i="1" s="1"/>
  <c r="Z56" i="1"/>
  <c r="AA56" i="1" s="1"/>
  <c r="Z94" i="1"/>
  <c r="AA94" i="1" s="1"/>
  <c r="Z73" i="1"/>
  <c r="AA73" i="1" s="1"/>
  <c r="Z82" i="1"/>
  <c r="AA82" i="1" s="1"/>
  <c r="Z66" i="1"/>
  <c r="AA66" i="1" s="1"/>
  <c r="Z88" i="1"/>
  <c r="AA88" i="1" s="1"/>
  <c r="Z60" i="1"/>
  <c r="AA60" i="1" s="1"/>
  <c r="Z72" i="1"/>
  <c r="AA72" i="1" s="1"/>
  <c r="Z93" i="1"/>
  <c r="AA93" i="1" s="1"/>
  <c r="Z81" i="1"/>
  <c r="AA81" i="1" s="1"/>
  <c r="Z87" i="1"/>
  <c r="AA87" i="1" s="1"/>
  <c r="Z70" i="1"/>
  <c r="AA70" i="1" s="1"/>
  <c r="Z63" i="1"/>
  <c r="AA63" i="1" s="1"/>
  <c r="Z67" i="1"/>
  <c r="AA67" i="1" s="1"/>
  <c r="Z55" i="1"/>
  <c r="AA55" i="1" s="1"/>
  <c r="Z80" i="1"/>
  <c r="AA80" i="1" s="1"/>
  <c r="Z77" i="1"/>
  <c r="AA77" i="1" s="1"/>
  <c r="Z69" i="1"/>
  <c r="AA69" i="1" s="1"/>
  <c r="AA65" i="1"/>
  <c r="Z65" i="1"/>
  <c r="Z86" i="1"/>
  <c r="AA86" i="1" s="1"/>
  <c r="Z92" i="1"/>
  <c r="AA92" i="1" s="1"/>
  <c r="Z59" i="1"/>
  <c r="AA59" i="1" s="1"/>
  <c r="Z76" i="1"/>
  <c r="AA76" i="1" s="1"/>
  <c r="Z71" i="1"/>
  <c r="AA71" i="1" s="1"/>
  <c r="Z91" i="1"/>
  <c r="AA91" i="1" s="1"/>
  <c r="Z75" i="1"/>
  <c r="AA75" i="1" s="1"/>
  <c r="AA79" i="1"/>
  <c r="Z79" i="1"/>
  <c r="Z85" i="1"/>
  <c r="AA85" i="1" s="1"/>
  <c r="Z58" i="1"/>
  <c r="AA58" i="1" s="1"/>
  <c r="AA53" i="1"/>
  <c r="Z21" i="1"/>
  <c r="AA21" i="1" s="1"/>
  <c r="Z33" i="1"/>
  <c r="AA33" i="1" s="1"/>
  <c r="Z32" i="1"/>
  <c r="AA32" i="1" s="1"/>
  <c r="Z45" i="1"/>
  <c r="AA45" i="1" s="1"/>
  <c r="Z39" i="1"/>
  <c r="AA39" i="1" s="1"/>
  <c r="AA51" i="1"/>
  <c r="Z15" i="1"/>
  <c r="AA15" i="1" s="1"/>
  <c r="Z50" i="1"/>
  <c r="AA50" i="1" s="1"/>
  <c r="Z54" i="1"/>
  <c r="AA54" i="1" s="1"/>
  <c r="Z44" i="1"/>
  <c r="AA44" i="1" s="1"/>
  <c r="Z38" i="1"/>
  <c r="AA38" i="1" s="1"/>
  <c r="Z23" i="1"/>
  <c r="AA23" i="1" s="1"/>
  <c r="Z13" i="1"/>
  <c r="AA13" i="1" s="1"/>
  <c r="Z16" i="1"/>
  <c r="AA16" i="1" s="1"/>
  <c r="Z12" i="1"/>
  <c r="AA12" i="1" s="1"/>
  <c r="Z14" i="1"/>
  <c r="AA14" i="1" s="1"/>
  <c r="Z29" i="1"/>
  <c r="AA29" i="1" s="1"/>
  <c r="AA52" i="1"/>
  <c r="Z37" i="1"/>
  <c r="AA37" i="1" s="1"/>
  <c r="Z49" i="1"/>
  <c r="AA49" i="1" s="1"/>
  <c r="Z43" i="1"/>
  <c r="AA43" i="1" s="1"/>
  <c r="Z25" i="1"/>
  <c r="AA25" i="1" s="1"/>
  <c r="Z19" i="1"/>
  <c r="AA19" i="1" s="1"/>
  <c r="Z36" i="1"/>
  <c r="AA36" i="1" s="1"/>
  <c r="Z48" i="1"/>
  <c r="AA48" i="1" s="1"/>
  <c r="Z42" i="1"/>
  <c r="AA42" i="1" s="1"/>
  <c r="Z18" i="1"/>
  <c r="AA18" i="1" s="1"/>
  <c r="Z31" i="1"/>
  <c r="AA31" i="1" s="1"/>
  <c r="Z20" i="1"/>
  <c r="AA20" i="1" s="1"/>
  <c r="Z11" i="1"/>
  <c r="AA11" i="1" s="1"/>
  <c r="Z35" i="1"/>
  <c r="AA35" i="1" s="1"/>
  <c r="Z41" i="1"/>
  <c r="AA41" i="1" s="1"/>
  <c r="AA47" i="1"/>
  <c r="Z30" i="1"/>
  <c r="AA30" i="1" s="1"/>
  <c r="Z24" i="1"/>
  <c r="AA24" i="1" s="1"/>
  <c r="Z22" i="1"/>
  <c r="AA22" i="1" s="1"/>
  <c r="Z10" i="1"/>
  <c r="AA10" i="1" s="1"/>
  <c r="Z28" i="1"/>
  <c r="AA28" i="1" s="1"/>
  <c r="Z46" i="1"/>
  <c r="AA46" i="1" s="1"/>
  <c r="Z34" i="1"/>
  <c r="AA34" i="1" s="1"/>
  <c r="Z27" i="1"/>
  <c r="AA27" i="1" s="1"/>
  <c r="Z17" i="1"/>
  <c r="AA17" i="1" s="1"/>
  <c r="Z26" i="1"/>
  <c r="AA26" i="1" s="1"/>
  <c r="Z40" i="1"/>
  <c r="AA40" i="1" s="1"/>
  <c r="AA9" i="1"/>
  <c r="Z7" i="1"/>
  <c r="AA7" i="1" s="1"/>
  <c r="Z4" i="1"/>
  <c r="AA4" i="1" s="1"/>
  <c r="Z3" i="1"/>
  <c r="AA3" i="1" s="1"/>
  <c r="Z8" i="1"/>
  <c r="AA8" i="1" s="1"/>
  <c r="Z6" i="1"/>
  <c r="AA6" i="1" s="1"/>
  <c r="Z5" i="1"/>
  <c r="AA5" i="1" s="1"/>
  <c r="Z2" i="1"/>
  <c r="AA2" i="1" s="1"/>
  <c r="F531" i="5" l="1"/>
  <c r="F534" i="5"/>
  <c r="F538" i="5"/>
  <c r="F536" i="5"/>
  <c r="F529" i="5"/>
  <c r="F533" i="5"/>
  <c r="F537" i="5"/>
  <c r="E540" i="5"/>
  <c r="F530" i="5"/>
  <c r="F535" i="5"/>
  <c r="F532" i="5"/>
  <c r="F539" i="5"/>
  <c r="A540" i="5"/>
  <c r="F540" i="5" l="1"/>
  <c r="AA112" i="7" l="1"/>
  <c r="Q298" i="5" s="1"/>
  <c r="D298" i="5" s="1"/>
  <c r="AA108" i="7"/>
  <c r="Q286" i="5" s="1"/>
  <c r="D286" i="5" s="1"/>
  <c r="AA110" i="7"/>
  <c r="Q288" i="5" s="1"/>
  <c r="D288" i="5" s="1"/>
  <c r="AA109" i="7"/>
  <c r="Q287" i="5" s="1"/>
  <c r="D287" i="5" s="1"/>
  <c r="AA111" i="7"/>
  <c r="Q289" i="5" s="1"/>
  <c r="D289" i="5" s="1"/>
  <c r="AA113" i="7"/>
  <c r="Q308" i="5" s="1"/>
  <c r="D308" i="5" s="1"/>
  <c r="AA71" i="7"/>
  <c r="Q172" i="5" s="1"/>
  <c r="D172" i="5" s="1"/>
  <c r="AA91" i="7"/>
  <c r="Q185" i="5" s="1"/>
  <c r="D185" i="5" s="1"/>
  <c r="AA67" i="7"/>
  <c r="Q164" i="5" s="1"/>
  <c r="D164" i="5" s="1"/>
  <c r="AA68" i="7"/>
  <c r="Q170" i="5" s="1"/>
  <c r="D170" i="5" s="1"/>
  <c r="AA92" i="7"/>
  <c r="Q206" i="5" s="1"/>
  <c r="D206" i="5" s="1"/>
  <c r="AA81" i="7"/>
  <c r="Q178" i="5" s="1"/>
  <c r="D178" i="5" s="1"/>
  <c r="AA88" i="7"/>
  <c r="Q194" i="5" s="1"/>
  <c r="D194" i="5" s="1"/>
  <c r="AA73" i="7"/>
  <c r="Q165" i="5" s="1"/>
  <c r="D165" i="5" s="1"/>
  <c r="AA70" i="7"/>
  <c r="Q166" i="5" s="1"/>
  <c r="D166" i="5" s="1"/>
  <c r="AA84" i="7"/>
  <c r="Q175" i="5" s="1"/>
  <c r="D175" i="5" s="1"/>
  <c r="AA87" i="7"/>
  <c r="Q179" i="5" s="1"/>
  <c r="D179" i="5" s="1"/>
  <c r="AA86" i="7"/>
  <c r="Q197" i="5" s="1"/>
  <c r="D197" i="5" s="1"/>
  <c r="AA74" i="7"/>
  <c r="Q169" i="5" s="1"/>
  <c r="D169" i="5" s="1"/>
  <c r="AA85" i="7"/>
  <c r="Q190" i="5" s="1"/>
  <c r="D190" i="5" s="1"/>
  <c r="AA89" i="7"/>
  <c r="Q193" i="5" s="1"/>
  <c r="D193" i="5" s="1"/>
  <c r="AA82" i="7"/>
  <c r="Q201" i="5" s="1"/>
  <c r="D201" i="5" s="1"/>
  <c r="AA76" i="7"/>
  <c r="Q187" i="5" s="1"/>
  <c r="D187" i="5" s="1"/>
  <c r="AA72" i="7"/>
  <c r="Q167" i="5" s="1"/>
  <c r="D167" i="5" s="1"/>
  <c r="AA78" i="7"/>
  <c r="Q171" i="5" s="1"/>
  <c r="D171" i="5" s="1"/>
  <c r="AA66" i="7"/>
  <c r="Q162" i="5" s="1"/>
  <c r="D162" i="5" s="1"/>
  <c r="AA79" i="7"/>
  <c r="Q174" i="5" s="1"/>
  <c r="D174" i="5" s="1"/>
  <c r="AA77" i="7"/>
  <c r="Q196" i="5" s="1"/>
  <c r="D196" i="5" s="1"/>
  <c r="AA69" i="7"/>
  <c r="Q163" i="5" s="1"/>
  <c r="D163" i="5" s="1"/>
  <c r="AA75" i="7"/>
  <c r="Q168" i="5" s="1"/>
  <c r="D168" i="5" s="1"/>
  <c r="AA83" i="7"/>
  <c r="Q176" i="5" s="1"/>
  <c r="D176" i="5" s="1"/>
  <c r="AA80" i="7"/>
  <c r="Q180" i="5" s="1"/>
  <c r="D180" i="5" s="1"/>
  <c r="AA90" i="7"/>
  <c r="Q191" i="5" s="1"/>
  <c r="D191" i="5" s="1"/>
  <c r="AA142" i="7"/>
  <c r="Q410" i="5" s="1"/>
  <c r="D410" i="5" s="1"/>
  <c r="AA149" i="7"/>
  <c r="Q426" i="5" s="1"/>
  <c r="D426" i="5" s="1"/>
  <c r="AA141" i="7"/>
  <c r="Q409" i="5" s="1"/>
  <c r="D409" i="5" s="1"/>
  <c r="AA143" i="7"/>
  <c r="Q411" i="5" s="1"/>
  <c r="D411" i="5" s="1"/>
  <c r="AA144" i="7"/>
  <c r="Q413" i="5" s="1"/>
  <c r="D413" i="5" s="1"/>
  <c r="AA140" i="7"/>
  <c r="Q407" i="5" s="1"/>
  <c r="D407" i="5" s="1"/>
  <c r="AA147" i="7"/>
  <c r="Q412" i="5" s="1"/>
  <c r="D412" i="5" s="1"/>
  <c r="AA145" i="7"/>
  <c r="Q415" i="5" s="1"/>
  <c r="D415" i="5" s="1"/>
  <c r="AA137" i="7"/>
  <c r="Q404" i="5" s="1"/>
  <c r="D404" i="5" s="1"/>
  <c r="AA138" i="7"/>
  <c r="Q405" i="5" s="1"/>
  <c r="D405" i="5" s="1"/>
  <c r="AA136" i="7"/>
  <c r="Q403" i="5" s="1"/>
  <c r="D403" i="5" s="1"/>
  <c r="AA146" i="7"/>
  <c r="Q418" i="5" s="1"/>
  <c r="D418" i="5" s="1"/>
  <c r="AA148" i="7"/>
  <c r="Q417" i="5" s="1"/>
  <c r="D417" i="5" s="1"/>
  <c r="AA139" i="7"/>
  <c r="Q408" i="5" s="1"/>
  <c r="D408" i="5" s="1"/>
  <c r="AA98" i="7"/>
  <c r="Q233" i="5" s="1"/>
  <c r="D233" i="5" s="1"/>
  <c r="AA107" i="7"/>
  <c r="Q240" i="5" s="1"/>
  <c r="D240" i="5" s="1"/>
  <c r="AA106" i="7"/>
  <c r="Q227" i="5" s="1"/>
  <c r="D227" i="5" s="1"/>
  <c r="AA104" i="7"/>
  <c r="Q245" i="5" s="1"/>
  <c r="D245" i="5" s="1"/>
  <c r="AA99" i="7"/>
  <c r="Q231" i="5" s="1"/>
  <c r="D231" i="5" s="1"/>
  <c r="AA100" i="7"/>
  <c r="Q250" i="5" s="1"/>
  <c r="D250" i="5" s="1"/>
  <c r="AA97" i="7"/>
  <c r="Q230" i="5" s="1"/>
  <c r="D230" i="5" s="1"/>
  <c r="AA96" i="7"/>
  <c r="Q239" i="5" s="1"/>
  <c r="D239" i="5" s="1"/>
  <c r="AA94" i="7"/>
  <c r="Q229" i="5" s="1"/>
  <c r="D229" i="5" s="1"/>
  <c r="AA103" i="7"/>
  <c r="Q242" i="5" s="1"/>
  <c r="D242" i="5" s="1"/>
  <c r="AA105" i="7"/>
  <c r="Q257" i="5" s="1"/>
  <c r="D257" i="5" s="1"/>
  <c r="AA102" i="7"/>
  <c r="Q235" i="5" s="1"/>
  <c r="D235" i="5" s="1"/>
  <c r="AA95" i="7"/>
  <c r="Q238" i="5" s="1"/>
  <c r="D238" i="5" s="1"/>
  <c r="AA101" i="7"/>
  <c r="Q247" i="5" s="1"/>
  <c r="D247" i="5" s="1"/>
  <c r="AA93" i="7"/>
  <c r="Q228" i="5" s="1"/>
  <c r="D228" i="5" s="1"/>
  <c r="AA22" i="7"/>
  <c r="Q38" i="5" s="1"/>
  <c r="D38" i="5" s="1"/>
  <c r="AA32" i="7"/>
  <c r="Q43" i="5" s="1"/>
  <c r="D43" i="5" s="1"/>
  <c r="AA28" i="7"/>
  <c r="Q66" i="5" s="1"/>
  <c r="D66" i="5" s="1"/>
  <c r="AA29" i="7"/>
  <c r="Q50" i="5" s="1"/>
  <c r="D50" i="5" s="1"/>
  <c r="AA30" i="7"/>
  <c r="Q52" i="5" s="1"/>
  <c r="D52" i="5" s="1"/>
  <c r="AA13" i="7"/>
  <c r="Q35" i="5" s="1"/>
  <c r="D35" i="5" s="1"/>
  <c r="AA10" i="7"/>
  <c r="Q41" i="5" s="1"/>
  <c r="D41" i="5" s="1"/>
  <c r="AA21" i="7"/>
  <c r="Q25" i="5" s="1"/>
  <c r="D25" i="5" s="1"/>
  <c r="AA26" i="7"/>
  <c r="Q56" i="5" s="1"/>
  <c r="D56" i="5" s="1"/>
  <c r="AA11" i="7"/>
  <c r="Q30" i="5" s="1"/>
  <c r="D30" i="5" s="1"/>
  <c r="AA12" i="7"/>
  <c r="Q27" i="5" s="1"/>
  <c r="D27" i="5" s="1"/>
  <c r="AA27" i="7"/>
  <c r="Q40" i="5" s="1"/>
  <c r="D40" i="5" s="1"/>
  <c r="AA23" i="7"/>
  <c r="Q49" i="5" s="1"/>
  <c r="D49" i="5" s="1"/>
  <c r="AA19" i="7"/>
  <c r="Q45" i="5" s="1"/>
  <c r="D45" i="5" s="1"/>
  <c r="AA34" i="7"/>
  <c r="Q36" i="5" s="1"/>
  <c r="D36" i="5" s="1"/>
  <c r="AA8" i="7"/>
  <c r="Q21" i="5" s="1"/>
  <c r="D21" i="5" s="1"/>
  <c r="AA17" i="7"/>
  <c r="Q31" i="5" s="1"/>
  <c r="D31" i="5" s="1"/>
  <c r="AA25" i="7"/>
  <c r="Q44" i="5" s="1"/>
  <c r="D44" i="5" s="1"/>
  <c r="AA31" i="7"/>
  <c r="Q71" i="5" s="1"/>
  <c r="D71" i="5" s="1"/>
  <c r="AA9" i="7"/>
  <c r="Q22" i="5" s="1"/>
  <c r="D22" i="5" s="1"/>
  <c r="AA15" i="7"/>
  <c r="Q53" i="5" s="1"/>
  <c r="D53" i="5" s="1"/>
  <c r="AA33" i="7"/>
  <c r="Q78" i="5" s="1"/>
  <c r="D78" i="5" s="1"/>
  <c r="AA14" i="7"/>
  <c r="Q23" i="5" s="1"/>
  <c r="D23" i="5" s="1"/>
  <c r="AA16" i="7"/>
  <c r="Q33" i="5" s="1"/>
  <c r="D33" i="5" s="1"/>
  <c r="AA18" i="7"/>
  <c r="Q42" i="5" s="1"/>
  <c r="D42" i="5" s="1"/>
  <c r="AA24" i="7"/>
  <c r="Q48" i="5" s="1"/>
  <c r="D48" i="5" s="1"/>
  <c r="AA20" i="7"/>
  <c r="Q34" i="5" s="1"/>
  <c r="D34" i="5" s="1"/>
  <c r="AA117" i="7"/>
  <c r="Q354" i="5" s="1"/>
  <c r="D354" i="5" s="1"/>
  <c r="AA118" i="7"/>
  <c r="Q345" i="5" s="1"/>
  <c r="D345" i="5" s="1"/>
  <c r="AA115" i="7"/>
  <c r="Q347" i="5" s="1"/>
  <c r="D347" i="5" s="1"/>
  <c r="AA126" i="7"/>
  <c r="Q359" i="5" s="1"/>
  <c r="D359" i="5" s="1"/>
  <c r="AA125" i="7"/>
  <c r="Q366" i="5" s="1"/>
  <c r="D366" i="5" s="1"/>
  <c r="AA127" i="7"/>
  <c r="Q362" i="5" s="1"/>
  <c r="D362" i="5" s="1"/>
  <c r="AA123" i="7"/>
  <c r="Q357" i="5" s="1"/>
  <c r="D357" i="5" s="1"/>
  <c r="AA121" i="7"/>
  <c r="Q351" i="5" s="1"/>
  <c r="D351" i="5" s="1"/>
  <c r="AA124" i="7"/>
  <c r="Q353" i="5" s="1"/>
  <c r="D353" i="5" s="1"/>
  <c r="AA120" i="7"/>
  <c r="Q340" i="5" s="1"/>
  <c r="D340" i="5" s="1"/>
  <c r="AA114" i="7"/>
  <c r="Q337" i="5" s="1"/>
  <c r="D337" i="5" s="1"/>
  <c r="AA116" i="7"/>
  <c r="Q338" i="5" s="1"/>
  <c r="D338" i="5" s="1"/>
  <c r="AA122" i="7"/>
  <c r="Q344" i="5" s="1"/>
  <c r="D344" i="5" s="1"/>
  <c r="AA119" i="7"/>
  <c r="Q348" i="5" s="1"/>
  <c r="D348" i="5" s="1"/>
  <c r="AA154" i="7"/>
  <c r="Q440" i="5" s="1"/>
  <c r="D440" i="5" s="1"/>
  <c r="AA158" i="7"/>
  <c r="Q443" i="5" s="1"/>
  <c r="D443" i="5" s="1"/>
  <c r="AA151" i="7"/>
  <c r="Q435" i="5" s="1"/>
  <c r="D435" i="5" s="1"/>
  <c r="AA155" i="7"/>
  <c r="Q442" i="5" s="1"/>
  <c r="D442" i="5" s="1"/>
  <c r="AA157" i="7"/>
  <c r="Q444" i="5" s="1"/>
  <c r="D444" i="5" s="1"/>
  <c r="AA150" i="7"/>
  <c r="Q436" i="5" s="1"/>
  <c r="D436" i="5" s="1"/>
  <c r="AA152" i="7"/>
  <c r="Q438" i="5" s="1"/>
  <c r="D438" i="5" s="1"/>
  <c r="AA159" i="7"/>
  <c r="Q437" i="5" s="1"/>
  <c r="D437" i="5" s="1"/>
  <c r="AA153" i="7"/>
  <c r="Q441" i="5" s="1"/>
  <c r="D441" i="5" s="1"/>
  <c r="AA156" i="7"/>
  <c r="Q439" i="5" s="1"/>
  <c r="D439" i="5" s="1"/>
  <c r="AA132" i="7"/>
  <c r="Q394" i="5" s="1"/>
  <c r="D394" i="5" s="1"/>
  <c r="AA134" i="7"/>
  <c r="Q397" i="5" s="1"/>
  <c r="D397" i="5" s="1"/>
  <c r="AA135" i="7"/>
  <c r="Q400" i="5" s="1"/>
  <c r="D400" i="5" s="1"/>
  <c r="AA131" i="7"/>
  <c r="Q396" i="5" s="1"/>
  <c r="D396" i="5" s="1"/>
  <c r="AA133" i="7"/>
  <c r="Q393" i="5" s="1"/>
  <c r="D393" i="5" s="1"/>
  <c r="AA128" i="7"/>
  <c r="Q392" i="5" s="1"/>
  <c r="D392" i="5" s="1"/>
  <c r="AA129" i="7"/>
  <c r="Q391" i="5" s="1"/>
  <c r="D391" i="5" s="1"/>
  <c r="AA130" i="7"/>
  <c r="Q395" i="5" s="1"/>
  <c r="D395" i="5" s="1"/>
  <c r="AA57" i="7"/>
  <c r="Q124" i="5" s="1"/>
  <c r="D124" i="5" s="1"/>
  <c r="AA56" i="7"/>
  <c r="Q108" i="5" s="1"/>
  <c r="D108" i="5" s="1"/>
  <c r="AA41" i="7"/>
  <c r="Q90" i="5" s="1"/>
  <c r="D90" i="5" s="1"/>
  <c r="AA48" i="7"/>
  <c r="Q117" i="5" s="1"/>
  <c r="D117" i="5" s="1"/>
  <c r="AA37" i="7"/>
  <c r="Q87" i="5" s="1"/>
  <c r="D87" i="5" s="1"/>
  <c r="AA51" i="7"/>
  <c r="Q105" i="5" s="1"/>
  <c r="D105" i="5" s="1"/>
  <c r="AA55" i="7"/>
  <c r="Q109" i="5" s="1"/>
  <c r="D109" i="5" s="1"/>
  <c r="AA39" i="7"/>
  <c r="Q89" i="5" s="1"/>
  <c r="D89" i="5" s="1"/>
  <c r="AA64" i="7"/>
  <c r="Q118" i="5" s="1"/>
  <c r="D118" i="5" s="1"/>
  <c r="AA61" i="7"/>
  <c r="Q140" i="5" s="1"/>
  <c r="D140" i="5" s="1"/>
  <c r="AA44" i="7"/>
  <c r="Q96" i="5" s="1"/>
  <c r="D96" i="5" s="1"/>
  <c r="AA40" i="7"/>
  <c r="Q98" i="5" s="1"/>
  <c r="D98" i="5" s="1"/>
  <c r="AA42" i="7"/>
  <c r="Q86" i="5" s="1"/>
  <c r="D86" i="5" s="1"/>
  <c r="AA43" i="7"/>
  <c r="Q93" i="5" s="1"/>
  <c r="D93" i="5" s="1"/>
  <c r="AA46" i="7"/>
  <c r="Q112" i="5" s="1"/>
  <c r="D112" i="5" s="1"/>
  <c r="AA60" i="7"/>
  <c r="Q123" i="5" s="1"/>
  <c r="D123" i="5" s="1"/>
  <c r="AA65" i="7"/>
  <c r="Q116" i="5" s="1"/>
  <c r="D116" i="5" s="1"/>
  <c r="AA35" i="7"/>
  <c r="Q85" i="5" s="1"/>
  <c r="D85" i="5" s="1"/>
  <c r="AA38" i="7"/>
  <c r="Q94" i="5" s="1"/>
  <c r="D94" i="5" s="1"/>
  <c r="AA52" i="7"/>
  <c r="Q122" i="5" s="1"/>
  <c r="D122" i="5" s="1"/>
  <c r="AA50" i="7"/>
  <c r="Q91" i="5" s="1"/>
  <c r="D91" i="5" s="1"/>
  <c r="AA59" i="7"/>
  <c r="Q126" i="5" s="1"/>
  <c r="D126" i="5" s="1"/>
  <c r="AA63" i="7"/>
  <c r="Q141" i="5" s="1"/>
  <c r="D141" i="5" s="1"/>
  <c r="AA62" i="7"/>
  <c r="Q131" i="5" s="1"/>
  <c r="D131" i="5" s="1"/>
  <c r="AA45" i="7"/>
  <c r="Q95" i="5" s="1"/>
  <c r="D95" i="5" s="1"/>
  <c r="AA54" i="7"/>
  <c r="Q113" i="5" s="1"/>
  <c r="D113" i="5" s="1"/>
  <c r="AA49" i="7"/>
  <c r="Q92" i="5" s="1"/>
  <c r="D92" i="5" s="1"/>
  <c r="AA47" i="7"/>
  <c r="Q115" i="5" s="1"/>
  <c r="D115" i="5" s="1"/>
  <c r="AA36" i="7"/>
  <c r="Q88" i="5" s="1"/>
  <c r="D88" i="5" s="1"/>
  <c r="AA53" i="7"/>
  <c r="Q101" i="5" s="1"/>
  <c r="D101" i="5" s="1"/>
  <c r="AA58" i="7"/>
  <c r="Q100" i="5" s="1"/>
  <c r="D100" i="5" s="1"/>
  <c r="AA160" i="7"/>
  <c r="Q456" i="5" s="1"/>
  <c r="D456" i="5" s="1"/>
  <c r="AA162" i="7"/>
  <c r="Q460" i="5" s="1"/>
  <c r="D460" i="5" s="1"/>
  <c r="AA161" i="7"/>
  <c r="Q466" i="5" s="1"/>
  <c r="D466" i="5" s="1"/>
  <c r="AA165" i="7"/>
  <c r="Q461" i="5" s="1"/>
  <c r="D461" i="5" s="1"/>
  <c r="AA166" i="7"/>
  <c r="Q478" i="5" s="1"/>
  <c r="D478" i="5" s="1"/>
  <c r="AA164" i="7"/>
  <c r="Q472" i="5" s="1"/>
  <c r="D472" i="5" s="1"/>
  <c r="AA163" i="7"/>
  <c r="Q469" i="5" s="1"/>
  <c r="D469" i="5" s="1"/>
  <c r="AA5" i="7" l="1"/>
  <c r="Q8" i="5" s="1"/>
  <c r="D8" i="5" s="1"/>
  <c r="AA4" i="7"/>
  <c r="Q3" i="5" s="1"/>
  <c r="AA2" i="7"/>
  <c r="Q4" i="5" s="1"/>
  <c r="D4" i="5" s="1"/>
  <c r="AA6" i="7"/>
  <c r="Q9" i="5" s="1"/>
  <c r="D9" i="5" s="1"/>
  <c r="AA7" i="7"/>
  <c r="Q13" i="5" s="1"/>
  <c r="D13" i="5" s="1"/>
  <c r="AA3" i="7"/>
  <c r="Q6" i="5" s="1"/>
  <c r="D6" i="5" s="1"/>
  <c r="D3" i="5" l="1"/>
  <c r="Q52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 MANTION</author>
  </authors>
  <commentList>
    <comment ref="L2" authorId="0" shapeId="0" xr:uid="{3DCCDE9C-0515-4E78-8760-5E100601D8CF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=RECHERCHEV(B3;'Résultats Voisins'!$B$2:$AA$999;25;FAUX)</t>
        </r>
      </text>
    </comment>
    <comment ref="M2" authorId="0" shapeId="0" xr:uid="{67AE6DBD-1FEF-48D6-B6C2-ECDDBC037D35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=RECHERCHEV(B3;'Résultats Voisins'!$B$2:$AA$999;26;FAUX)</t>
        </r>
      </text>
    </comment>
    <comment ref="G27" authorId="0" shapeId="0" xr:uid="{F2433F6C-25BA-4351-A65A-7E9A9D732F16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Licencié à Etampes</t>
        </r>
      </text>
    </comment>
    <comment ref="A84" authorId="0" shapeId="0" xr:uid="{7E810B07-E438-45AE-A7DB-B694A54AAFEC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Pas de certificat médical compétition</t>
        </r>
      </text>
    </comment>
    <comment ref="G88" authorId="0" shapeId="0" xr:uid="{A5D43267-5154-4161-B8C6-EF57517D8B1D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Licencié à Etampes</t>
        </r>
      </text>
    </comment>
    <comment ref="K243" authorId="0" shapeId="0" xr:uid="{528B3B50-9F7F-4913-9FC5-5BEEFA876A12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Reprise en 2022 après 5 ans d'arrêt</t>
        </r>
      </text>
    </comment>
    <comment ref="A329" authorId="0" shapeId="0" xr:uid="{2A51A33F-3C60-49A1-944D-DDB7CA1FB71A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Pas de certificat médical compétition</t>
        </r>
      </text>
    </comment>
    <comment ref="G336" authorId="0" shapeId="0" xr:uid="{9FFD9A48-C553-4D8E-A17F-52E129395B1A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Licenciée à Montgeron</t>
        </r>
      </text>
    </comment>
    <comment ref="L352" authorId="0" shapeId="0" xr:uid="{2C96FA0B-ABD8-411D-850F-8A1905C6B54F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en Experts 17-39</t>
        </r>
      </text>
    </comment>
    <comment ref="J355" authorId="0" shapeId="0" xr:uid="{FC8A0B78-4C2A-4669-A7A0-0D3CFE2FEC3E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61" authorId="0" shapeId="0" xr:uid="{BC8E30B0-8AD5-461D-9FB4-9FCB8BD6D2EF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Licencié au VCMB (Montigny-le-Bx)</t>
        </r>
      </text>
    </comment>
    <comment ref="K361" authorId="0" shapeId="0" xr:uid="{D040DB83-76E5-4883-829B-950A876B3E04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1ère année de BMX</t>
        </r>
      </text>
    </comment>
    <comment ref="A384" authorId="0" shapeId="0" xr:uid="{48A3E99E-F57A-4A3D-904E-BE4527D69709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Licence 2022 non validée</t>
        </r>
      </text>
    </comment>
    <comment ref="G422" authorId="0" shapeId="0" xr:uid="{DB31D003-2B57-49CD-BC9B-3A5EAFA056B9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Licencié à Etampes</t>
        </r>
      </text>
    </comment>
    <comment ref="H493" authorId="0" shapeId="0" xr:uid="{8A89E273-60EA-4EA7-8DB8-A8F01BB055B1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Je l'aurais plutôt vue en catégorie 06 (filles 16+)</t>
        </r>
      </text>
    </comment>
    <comment ref="A513" authorId="0" shapeId="0" xr:uid="{F6273567-F159-4CFE-920E-329592FFA2E3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Licence 2022 non validée</t>
        </r>
      </text>
    </comment>
    <comment ref="H531" authorId="0" shapeId="0" xr:uid="{FAD222EE-8EC4-4343-A31B-5BF761AD4792}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Regroupement Novices et Experts</t>
        </r>
      </text>
    </comment>
  </commentList>
</comments>
</file>

<file path=xl/sharedStrings.xml><?xml version="1.0" encoding="utf-8"?>
<sst xmlns="http://schemas.openxmlformats.org/spreadsheetml/2006/main" count="6533" uniqueCount="1074">
  <si>
    <t>ID unique</t>
  </si>
  <si>
    <t>info1</t>
  </si>
  <si>
    <t>info2</t>
  </si>
  <si>
    <t>info3</t>
  </si>
  <si>
    <t>plaque</t>
  </si>
  <si>
    <t>NOM Prénom</t>
  </si>
  <si>
    <t>club</t>
  </si>
  <si>
    <t>catégorie</t>
  </si>
  <si>
    <t>race</t>
  </si>
  <si>
    <t>position</t>
  </si>
  <si>
    <t>M1</t>
  </si>
  <si>
    <t>M2</t>
  </si>
  <si>
    <t>M3</t>
  </si>
  <si>
    <t>total</t>
  </si>
  <si>
    <t>résultat</t>
  </si>
  <si>
    <t>1/4 race</t>
  </si>
  <si>
    <t>1/2 race</t>
  </si>
  <si>
    <t>F race</t>
  </si>
  <si>
    <t>Place</t>
  </si>
  <si>
    <t>Points</t>
  </si>
  <si>
    <t>56F</t>
  </si>
  <si>
    <t>FOUERE Titouan</t>
  </si>
  <si>
    <t>Voisins-le-Bx</t>
  </si>
  <si>
    <t>01 - Prélicenciés G (6-) &amp; Filles 7-</t>
  </si>
  <si>
    <t>89C</t>
  </si>
  <si>
    <t>CABARET Adrien</t>
  </si>
  <si>
    <t>Les Clayes</t>
  </si>
  <si>
    <t>92D</t>
  </si>
  <si>
    <t>DESPAGNE Henri</t>
  </si>
  <si>
    <t>38B</t>
  </si>
  <si>
    <t>BALLAND César</t>
  </si>
  <si>
    <t>Saint-Nom-la-B.</t>
  </si>
  <si>
    <t>C</t>
  </si>
  <si>
    <t>98P</t>
  </si>
  <si>
    <t>PIOT LIEGOIS Mathéïs</t>
  </si>
  <si>
    <t>14M</t>
  </si>
  <si>
    <t>MERRIEN EMVIZAT Aron</t>
  </si>
  <si>
    <t>11P</t>
  </si>
  <si>
    <t>PRALONG Mikaïl</t>
  </si>
  <si>
    <t>29G</t>
  </si>
  <si>
    <t>GALOT Méline</t>
  </si>
  <si>
    <t>A</t>
  </si>
  <si>
    <t>Eliminé</t>
  </si>
  <si>
    <t>M 8</t>
  </si>
  <si>
    <t>12G</t>
  </si>
  <si>
    <t>GUICHARD Louka</t>
  </si>
  <si>
    <t>02 - Poussins G (7-8) &amp; Filles 8-9</t>
  </si>
  <si>
    <t>38M</t>
  </si>
  <si>
    <t>MESSAZ Amaury</t>
  </si>
  <si>
    <t>56B</t>
  </si>
  <si>
    <t>BOURDEAUX-CLERC Aaron</t>
  </si>
  <si>
    <t>60D</t>
  </si>
  <si>
    <t>DUCASTEL Léo</t>
  </si>
  <si>
    <t>27E</t>
  </si>
  <si>
    <t>EVRARD Célestin</t>
  </si>
  <si>
    <t>04D</t>
  </si>
  <si>
    <t>DORMARD Léon</t>
  </si>
  <si>
    <t>17V</t>
  </si>
  <si>
    <t>VALLENTIN Rafaël</t>
  </si>
  <si>
    <t>47G</t>
  </si>
  <si>
    <t>GARRIDO Pablo</t>
  </si>
  <si>
    <t>36F</t>
  </si>
  <si>
    <t>FAURIE LE JONCOUR Gregoire</t>
  </si>
  <si>
    <t>71R</t>
  </si>
  <si>
    <t>ROCHELET Ermis</t>
  </si>
  <si>
    <t>21P</t>
  </si>
  <si>
    <t>PAULIAC Marceau</t>
  </si>
  <si>
    <t>16R</t>
  </si>
  <si>
    <t>ROBIN Matt</t>
  </si>
  <si>
    <t>M 7</t>
  </si>
  <si>
    <t>49B</t>
  </si>
  <si>
    <t>BALLER Gabriel</t>
  </si>
  <si>
    <t>40B</t>
  </si>
  <si>
    <t>BEVILLE Lenny</t>
  </si>
  <si>
    <t>Montesson</t>
  </si>
  <si>
    <t>11F</t>
  </si>
  <si>
    <t>FREMAUX Aymeric</t>
  </si>
  <si>
    <t>21F</t>
  </si>
  <si>
    <t>FULERO Robin</t>
  </si>
  <si>
    <t>18G</t>
  </si>
  <si>
    <t>GUITTEAUD VIRTOS Camille</t>
  </si>
  <si>
    <t>60M</t>
  </si>
  <si>
    <t>MARCHAND Mathéo</t>
  </si>
  <si>
    <t>VAN DENWYGAERT Matteo</t>
  </si>
  <si>
    <t>64T</t>
  </si>
  <si>
    <t>TOURE ANGUISE Noah</t>
  </si>
  <si>
    <t>43B</t>
  </si>
  <si>
    <t>BRONDY Louis</t>
  </si>
  <si>
    <t>61P</t>
  </si>
  <si>
    <t>PEULOT Célia</t>
  </si>
  <si>
    <t>81G</t>
  </si>
  <si>
    <t>GALOT Louis</t>
  </si>
  <si>
    <t>69C</t>
  </si>
  <si>
    <t>CHOPIN Alban</t>
  </si>
  <si>
    <t>63M</t>
  </si>
  <si>
    <t>MY Thibaud</t>
  </si>
  <si>
    <t>25P</t>
  </si>
  <si>
    <t>PAGEOT Louis</t>
  </si>
  <si>
    <t>99B</t>
  </si>
  <si>
    <t>BOURGET Clovis</t>
  </si>
  <si>
    <t>53R</t>
  </si>
  <si>
    <t>ROY Titouan</t>
  </si>
  <si>
    <t> 20210058640</t>
  </si>
  <si>
    <t>40S</t>
  </si>
  <si>
    <t>SUZZI Eliott</t>
  </si>
  <si>
    <t>65B</t>
  </si>
  <si>
    <t>BALCOU Léïa</t>
  </si>
  <si>
    <t>63B</t>
  </si>
  <si>
    <t>BRUSSON Hugo</t>
  </si>
  <si>
    <t>03G</t>
  </si>
  <si>
    <t>GUITTEAUD VIRTOS Naomie</t>
  </si>
  <si>
    <t>31H</t>
  </si>
  <si>
    <t>HEMMERY BAROIS Jyane</t>
  </si>
  <si>
    <t>48V</t>
  </si>
  <si>
    <t>VESPA Robin</t>
  </si>
  <si>
    <t>28M</t>
  </si>
  <si>
    <t>MEURICE Tom</t>
  </si>
  <si>
    <t>01P</t>
  </si>
  <si>
    <t>PREVAULT Liam</t>
  </si>
  <si>
    <t>Abs</t>
  </si>
  <si>
    <t>01B</t>
  </si>
  <si>
    <t>BARON Jules</t>
  </si>
  <si>
    <t>73C</t>
  </si>
  <si>
    <t>CHABAS Léo</t>
  </si>
  <si>
    <t>97L</t>
  </si>
  <si>
    <t>LELLIS ANGEBAULT Hanaé</t>
  </si>
  <si>
    <t>89P</t>
  </si>
  <si>
    <t>PARRAVANO Côme</t>
  </si>
  <si>
    <t>58A</t>
  </si>
  <si>
    <t>AIT DAOUD MORIN Noham</t>
  </si>
  <si>
    <t>05G</t>
  </si>
  <si>
    <t>GIRAUD-IMBACH Antonin</t>
  </si>
  <si>
    <t>56M</t>
  </si>
  <si>
    <t>MESNY Amaury</t>
  </si>
  <si>
    <t>15P</t>
  </si>
  <si>
    <t>PETITBOIS Jack</t>
  </si>
  <si>
    <t>98F</t>
  </si>
  <si>
    <t>FELTESSE STEINHARDT Liam</t>
  </si>
  <si>
    <t>52P</t>
  </si>
  <si>
    <t>PEULOT Maël</t>
  </si>
  <si>
    <t>03 - Pupilles G (9-10) &amp; Filles 10-11</t>
  </si>
  <si>
    <t>04M</t>
  </si>
  <si>
    <t>MOREL Axel</t>
  </si>
  <si>
    <t>37Q</t>
  </si>
  <si>
    <t>QUADRA Matteo</t>
  </si>
  <si>
    <t>42L</t>
  </si>
  <si>
    <t>LE BOULANGER Paul</t>
  </si>
  <si>
    <t>59R</t>
  </si>
  <si>
    <t>RECH Alexandre</t>
  </si>
  <si>
    <t>19P</t>
  </si>
  <si>
    <t>PAULIAC Armel</t>
  </si>
  <si>
    <t>61G</t>
  </si>
  <si>
    <t>GUYOMARCH-GASCON Luca</t>
  </si>
  <si>
    <t>34C</t>
  </si>
  <si>
    <t>COQUEBLIN Basile</t>
  </si>
  <si>
    <t>66D</t>
  </si>
  <si>
    <t>DOIZELET VITORINO Lisandro</t>
  </si>
  <si>
    <t>60B</t>
  </si>
  <si>
    <t>BALLER Louis</t>
  </si>
  <si>
    <t>30B</t>
  </si>
  <si>
    <t>BAR-DESESPRINGALLE Jean</t>
  </si>
  <si>
    <t>84B</t>
  </si>
  <si>
    <t>BATARIERE Gabriel</t>
  </si>
  <si>
    <t>63C</t>
  </si>
  <si>
    <t>CERISIER-COCHARD Simon</t>
  </si>
  <si>
    <t>82D</t>
  </si>
  <si>
    <t>DRACHLINE Charlie</t>
  </si>
  <si>
    <t>58L</t>
  </si>
  <si>
    <t>LENJU NGANDEU Félix-Emanuel</t>
  </si>
  <si>
    <t>07B</t>
  </si>
  <si>
    <t>BEUCHER Noa</t>
  </si>
  <si>
    <t>72D</t>
  </si>
  <si>
    <t>DELORME Alexandre</t>
  </si>
  <si>
    <t>77P</t>
  </si>
  <si>
    <t>PRETRE Martin</t>
  </si>
  <si>
    <t>11M</t>
  </si>
  <si>
    <t xml:space="preserve">MAFARETTE Tim </t>
  </si>
  <si>
    <t>53L</t>
  </si>
  <si>
    <t>LAPORTE octave</t>
  </si>
  <si>
    <t>01D</t>
  </si>
  <si>
    <t>DUVAL Hugo</t>
  </si>
  <si>
    <t>73M</t>
  </si>
  <si>
    <t>MARCHAND Sacha</t>
  </si>
  <si>
    <t>74M</t>
  </si>
  <si>
    <t>MURAT Nolan</t>
  </si>
  <si>
    <t>73D</t>
  </si>
  <si>
    <t>DESTOC Andrew</t>
  </si>
  <si>
    <t>90C</t>
  </si>
  <si>
    <t>CEZANNE Pierre</t>
  </si>
  <si>
    <t>48D</t>
  </si>
  <si>
    <t>DUART Lisa</t>
  </si>
  <si>
    <t>04C</t>
  </si>
  <si>
    <t>CARUEL Yolann</t>
  </si>
  <si>
    <t>13C</t>
  </si>
  <si>
    <t>CHATELLIER BELLEC Nohenn</t>
  </si>
  <si>
    <t>10A</t>
  </si>
  <si>
    <t>ADELAIDE-BEAUBRUN Tristan</t>
  </si>
  <si>
    <t>37G</t>
  </si>
  <si>
    <t>GRIMALDI Naël</t>
  </si>
  <si>
    <t>86S</t>
  </si>
  <si>
    <t>SAIGNE Enoha</t>
  </si>
  <si>
    <t>87K</t>
  </si>
  <si>
    <t>KOULIBALY BENARD Naya</t>
  </si>
  <si>
    <t>86o</t>
  </si>
  <si>
    <t>ONFRAY Arthur</t>
  </si>
  <si>
    <t>15O</t>
  </si>
  <si>
    <t>OLIVEIRA SENG Kenzo</t>
  </si>
  <si>
    <t>BENATTAR Mael</t>
  </si>
  <si>
    <t>28C</t>
  </si>
  <si>
    <t>CIVILISE Chloé</t>
  </si>
  <si>
    <t>30C</t>
  </si>
  <si>
    <t>CAILLE Simon</t>
  </si>
  <si>
    <t>45R</t>
  </si>
  <si>
    <t>ROCHELET Alexis</t>
  </si>
  <si>
    <t>05B</t>
  </si>
  <si>
    <t>BESNARD Luka</t>
  </si>
  <si>
    <t>01J</t>
  </si>
  <si>
    <t>JAGUENAUD Lucas</t>
  </si>
  <si>
    <t>10R</t>
  </si>
  <si>
    <t>ROY Matthias</t>
  </si>
  <si>
    <t>17A</t>
  </si>
  <si>
    <t>AGUILA Maxence</t>
  </si>
  <si>
    <t>68B</t>
  </si>
  <si>
    <t>BOURGEOIS Corentyn</t>
  </si>
  <si>
    <t>33L</t>
  </si>
  <si>
    <t>LELLIS ANGEBAULT Aldric</t>
  </si>
  <si>
    <t>04 - Novices Benjamins G (11-12) &amp; Filles 12-13</t>
  </si>
  <si>
    <t>77U</t>
  </si>
  <si>
    <t>URBANO RESTREPO Juan Jose</t>
  </si>
  <si>
    <t>26B</t>
  </si>
  <si>
    <t>BESSOT Charly</t>
  </si>
  <si>
    <t>97C</t>
  </si>
  <si>
    <t>CEZANNE Margaux</t>
  </si>
  <si>
    <t>84L</t>
  </si>
  <si>
    <t>LENGLET NUNES Rubens</t>
  </si>
  <si>
    <t>29D</t>
  </si>
  <si>
    <t>DE AZEVEDO Hugo</t>
  </si>
  <si>
    <t>21T</t>
  </si>
  <si>
    <t>THOQUET Gianluca</t>
  </si>
  <si>
    <t>25H</t>
  </si>
  <si>
    <t>HEMMERY BAROIS Lenny</t>
  </si>
  <si>
    <t>64C</t>
  </si>
  <si>
    <t>CARIOU Mathurin</t>
  </si>
  <si>
    <t>JASON Charles</t>
  </si>
  <si>
    <t>86T</t>
  </si>
  <si>
    <t>THEPOT Lola</t>
  </si>
  <si>
    <t>86L</t>
  </si>
  <si>
    <t>LOPEZ DARCHY Rafael</t>
  </si>
  <si>
    <t>78L</t>
  </si>
  <si>
    <t>LOUREIRO COSTA Romain</t>
  </si>
  <si>
    <t>85G</t>
  </si>
  <si>
    <t>GASTEAU Titouan</t>
  </si>
  <si>
    <t>18M</t>
  </si>
  <si>
    <t>MICHAUD PASQUIER Mathis</t>
  </si>
  <si>
    <t>88C</t>
  </si>
  <si>
    <t>CARRIER Eliott</t>
  </si>
  <si>
    <t>22Z</t>
  </si>
  <si>
    <t>ZIGH RENARD Robin</t>
  </si>
  <si>
    <t>51R</t>
  </si>
  <si>
    <t>RENAUDIER Aaron</t>
  </si>
  <si>
    <t>43D</t>
  </si>
  <si>
    <t>DEPIRE Antonin</t>
  </si>
  <si>
    <t>90B</t>
  </si>
  <si>
    <t>BENCE Gautier</t>
  </si>
  <si>
    <t>30D</t>
  </si>
  <si>
    <t>DOS SANTOS Raphaël</t>
  </si>
  <si>
    <t>93T</t>
  </si>
  <si>
    <t>TOMASIO RUSCONI Enzo</t>
  </si>
  <si>
    <t>82O</t>
  </si>
  <si>
    <t>OSWALD Max</t>
  </si>
  <si>
    <t>45G</t>
  </si>
  <si>
    <t>GHOUTI James</t>
  </si>
  <si>
    <t>55H</t>
  </si>
  <si>
    <t>HERRERA Bastien</t>
  </si>
  <si>
    <t>07D</t>
  </si>
  <si>
    <t>DEMONT-ASCIONE Léo</t>
  </si>
  <si>
    <t>70P</t>
  </si>
  <si>
    <t>PARRAVANO Auxence</t>
  </si>
  <si>
    <t>53M</t>
  </si>
  <si>
    <t>MEHALLA Shahin</t>
  </si>
  <si>
    <t>17L</t>
  </si>
  <si>
    <t>L'HOSTIS Thomas</t>
  </si>
  <si>
    <t>49L</t>
  </si>
  <si>
    <t>LOUIS Alexis</t>
  </si>
  <si>
    <t>20V</t>
  </si>
  <si>
    <t>VRIELYNCK Rayan</t>
  </si>
  <si>
    <t>81M</t>
  </si>
  <si>
    <t>MOGNER-LEVEQUE Ambre</t>
  </si>
  <si>
    <t>51C</t>
  </si>
  <si>
    <t>CHOPIN Jules</t>
  </si>
  <si>
    <t>47I</t>
  </si>
  <si>
    <t>IGLESIAS Esteban</t>
  </si>
  <si>
    <t>57S</t>
  </si>
  <si>
    <t>SELLEM Hugo</t>
  </si>
  <si>
    <t>MARCHAND Aksel</t>
  </si>
  <si>
    <t>44D</t>
  </si>
  <si>
    <t>DUPONT Lomé</t>
  </si>
  <si>
    <t>05 - Novices Minimes G (13-14) &amp; Filles 14-15</t>
  </si>
  <si>
    <t>01M</t>
  </si>
  <si>
    <t>MARQUIS Tom</t>
  </si>
  <si>
    <t>12S</t>
  </si>
  <si>
    <t>SCHIFANO Antoine</t>
  </si>
  <si>
    <t>76C</t>
  </si>
  <si>
    <t>CHENAILLER Raphaël</t>
  </si>
  <si>
    <t>M 5</t>
  </si>
  <si>
    <t>80P</t>
  </si>
  <si>
    <t>PLANTEBLAT Thomas</t>
  </si>
  <si>
    <t>61L</t>
  </si>
  <si>
    <t>LETHUILLIER Noé</t>
  </si>
  <si>
    <t>75B</t>
  </si>
  <si>
    <t>BAKKAR Adam</t>
  </si>
  <si>
    <t>84C</t>
  </si>
  <si>
    <t>CALAIS Adrien</t>
  </si>
  <si>
    <t>92R</t>
  </si>
  <si>
    <t>ROMIEUX Noé</t>
  </si>
  <si>
    <t>04K</t>
  </si>
  <si>
    <t>KOUYATE Enzo</t>
  </si>
  <si>
    <t>85D</t>
  </si>
  <si>
    <t>DUTEL Oscar</t>
  </si>
  <si>
    <t>54H</t>
  </si>
  <si>
    <t>HAMERY Mathis</t>
  </si>
  <si>
    <t>25C</t>
  </si>
  <si>
    <t>CALVO Mario</t>
  </si>
  <si>
    <t>19M</t>
  </si>
  <si>
    <t>MOUCHEL Mathieu</t>
  </si>
  <si>
    <t>12C</t>
  </si>
  <si>
    <t>CASU Paul</t>
  </si>
  <si>
    <t>62M</t>
  </si>
  <si>
    <t>MONGRUEL Nathan</t>
  </si>
  <si>
    <t>06M</t>
  </si>
  <si>
    <t>MARIE Raphaël</t>
  </si>
  <si>
    <t>25A</t>
  </si>
  <si>
    <t>AUBRON Sacha</t>
  </si>
  <si>
    <t>48C</t>
  </si>
  <si>
    <t>CALVO Martin</t>
  </si>
  <si>
    <t>50E</t>
  </si>
  <si>
    <t>EVRARD Timéo</t>
  </si>
  <si>
    <t>84T</t>
  </si>
  <si>
    <t>TERRASSON Adrien</t>
  </si>
  <si>
    <t>78M</t>
  </si>
  <si>
    <t>MARCHAND Ela</t>
  </si>
  <si>
    <t>BOURDET Eléonore</t>
  </si>
  <si>
    <t>06 - Novices Cadets-Juniors G (15-18) &amp; Filles 16+</t>
  </si>
  <si>
    <t>32D</t>
  </si>
  <si>
    <t>DE SAINT GIRONS Raphaël</t>
  </si>
  <si>
    <t>51L</t>
  </si>
  <si>
    <t>LAGATDU Raphaël</t>
  </si>
  <si>
    <t>82G</t>
  </si>
  <si>
    <t>GANDARA Sacha</t>
  </si>
  <si>
    <t>82P</t>
  </si>
  <si>
    <t>PERNEY Raphaël</t>
  </si>
  <si>
    <t>08J</t>
  </si>
  <si>
    <t>JACOB Théo</t>
  </si>
  <si>
    <t>87L</t>
  </si>
  <si>
    <t>LECUYER Samuel</t>
  </si>
  <si>
    <t>36P</t>
  </si>
  <si>
    <t>PAGE Romain</t>
  </si>
  <si>
    <t>75P</t>
  </si>
  <si>
    <t>PATTEDOIE Quentin</t>
  </si>
  <si>
    <t>91G</t>
  </si>
  <si>
    <t>GENIPA Hugo</t>
  </si>
  <si>
    <t>52M</t>
  </si>
  <si>
    <t>MAGINEAU Fanny</t>
  </si>
  <si>
    <t>16S</t>
  </si>
  <si>
    <t>SCHIFANO Baptiste</t>
  </si>
  <si>
    <t>MICHELLON Arthur</t>
  </si>
  <si>
    <t>22D</t>
  </si>
  <si>
    <t>DULAURANS Quentin</t>
  </si>
  <si>
    <t>75L</t>
  </si>
  <si>
    <t>LE BOULANGER Sacha</t>
  </si>
  <si>
    <t>75C</t>
  </si>
  <si>
    <t>CHATELIN Mathieu</t>
  </si>
  <si>
    <t>23C</t>
  </si>
  <si>
    <t>CHARVET Philippe</t>
  </si>
  <si>
    <t>08 - Hommes 19+ (Novices 19-39 &amp; Hommes 40+)</t>
  </si>
  <si>
    <t>1/2 8</t>
  </si>
  <si>
    <t>83G</t>
  </si>
  <si>
    <t>GOUSSAULT Fabien</t>
  </si>
  <si>
    <t>27R</t>
  </si>
  <si>
    <t>REMY Fabien</t>
  </si>
  <si>
    <t>85C</t>
  </si>
  <si>
    <t>CALDAS Anthony</t>
  </si>
  <si>
    <t>57B</t>
  </si>
  <si>
    <t>BESSOT Nicolas</t>
  </si>
  <si>
    <t>75D</t>
  </si>
  <si>
    <t>DELESTREE Christophe</t>
  </si>
  <si>
    <t>58P</t>
  </si>
  <si>
    <t>PAUCHARD Sébastien</t>
  </si>
  <si>
    <t>81L</t>
  </si>
  <si>
    <t>LAGATDU Aymeric</t>
  </si>
  <si>
    <t>BOURDET Sébastien</t>
  </si>
  <si>
    <t>30P</t>
  </si>
  <si>
    <t>PERRIN Maxime</t>
  </si>
  <si>
    <t>90S</t>
  </si>
  <si>
    <t>SARAFIAN Patrice</t>
  </si>
  <si>
    <t>11S</t>
  </si>
  <si>
    <t xml:space="preserve">SPADARO Eric </t>
  </si>
  <si>
    <t>1/2 7</t>
  </si>
  <si>
    <t>57H</t>
  </si>
  <si>
    <t>HELIES Julien</t>
  </si>
  <si>
    <t>07M</t>
  </si>
  <si>
    <t>MURAT Loïc</t>
  </si>
  <si>
    <t>47R</t>
  </si>
  <si>
    <t>RECH Stanislas</t>
  </si>
  <si>
    <t>LEBLAN Frederic</t>
  </si>
  <si>
    <t>64G</t>
  </si>
  <si>
    <t>GUITTEAUD Garry</t>
  </si>
  <si>
    <t>19990000214 </t>
  </si>
  <si>
    <t>14B</t>
  </si>
  <si>
    <t>BEUCHER Emmanuel</t>
  </si>
  <si>
    <t>55M</t>
  </si>
  <si>
    <t>MENUDIER Cédric</t>
  </si>
  <si>
    <t>44L</t>
  </si>
  <si>
    <t>LEROUX Jean Philippe</t>
  </si>
  <si>
    <t>99C</t>
  </si>
  <si>
    <t>CHANE Laurent</t>
  </si>
  <si>
    <t>18P</t>
  </si>
  <si>
    <t>PETITBOIS Guillaume</t>
  </si>
  <si>
    <t>81F</t>
  </si>
  <si>
    <t>FREMAUX Enoha</t>
  </si>
  <si>
    <t>10 - Experts Benjamins G (11-12) &amp; Filles 12-13</t>
  </si>
  <si>
    <t> 20170009415</t>
  </si>
  <si>
    <t>15B</t>
  </si>
  <si>
    <t>BARTHE kyliann</t>
  </si>
  <si>
    <t>16A</t>
  </si>
  <si>
    <t>ARGENTIN Maëly</t>
  </si>
  <si>
    <t>73R</t>
  </si>
  <si>
    <t>RONCO Lorencyo</t>
  </si>
  <si>
    <t>08D</t>
  </si>
  <si>
    <t>DUCAMP Luka</t>
  </si>
  <si>
    <t>61K</t>
  </si>
  <si>
    <t>KESSLER Lexie</t>
  </si>
  <si>
    <t>VIOLAIN Sacha</t>
  </si>
  <si>
    <t>44C</t>
  </si>
  <si>
    <t>COURBERAND Archibald</t>
  </si>
  <si>
    <t>41H</t>
  </si>
  <si>
    <t>HADJIH Cyran</t>
  </si>
  <si>
    <t>82S</t>
  </si>
  <si>
    <t>SIMON Paul</t>
  </si>
  <si>
    <t>46G</t>
  </si>
  <si>
    <t>GALTIER Nael</t>
  </si>
  <si>
    <t>30R</t>
  </si>
  <si>
    <t>ROULLIN Maxime</t>
  </si>
  <si>
    <t>11 - Experts Minimes G (13-14) &amp; Filles 14-15</t>
  </si>
  <si>
    <t>56H</t>
  </si>
  <si>
    <t>HODIERNE Zackary</t>
  </si>
  <si>
    <t>64P</t>
  </si>
  <si>
    <t>PERCHE Maxime</t>
  </si>
  <si>
    <t>24G</t>
  </si>
  <si>
    <t>GRANGEON Noé</t>
  </si>
  <si>
    <t>46V</t>
  </si>
  <si>
    <t>VIEILLE Valentin</t>
  </si>
  <si>
    <t>63I</t>
  </si>
  <si>
    <t>IGLESIAS Pablo</t>
  </si>
  <si>
    <t>88G</t>
  </si>
  <si>
    <t>GUYOT Marceau</t>
  </si>
  <si>
    <t>26M</t>
  </si>
  <si>
    <t>MEIMOUN Jonah</t>
  </si>
  <si>
    <t>78D</t>
  </si>
  <si>
    <t>DE RANCOURT Robin</t>
  </si>
  <si>
    <t>76M</t>
  </si>
  <si>
    <t>MENUDIER Lucas</t>
  </si>
  <si>
    <t>DA SILVA DE MOURA Ruben</t>
  </si>
  <si>
    <t>98V</t>
  </si>
  <si>
    <t>VAN DEN TORREN Hippolyte</t>
  </si>
  <si>
    <t>12B</t>
  </si>
  <si>
    <t>BALCOU Amaël</t>
  </si>
  <si>
    <t>84M</t>
  </si>
  <si>
    <t>MAINDOU Thibault</t>
  </si>
  <si>
    <t>69K</t>
  </si>
  <si>
    <t>KOULIBALY BENARD Mady</t>
  </si>
  <si>
    <t>11L</t>
  </si>
  <si>
    <t>LEROUX Manolo</t>
  </si>
  <si>
    <t>91R</t>
  </si>
  <si>
    <t>RIPOTEAU Lucas</t>
  </si>
  <si>
    <t>31V</t>
  </si>
  <si>
    <t>VILLEMONT Enzo</t>
  </si>
  <si>
    <t>51P</t>
  </si>
  <si>
    <t>PEULOT Laïla</t>
  </si>
  <si>
    <t>06O</t>
  </si>
  <si>
    <t>OSWALD Sven</t>
  </si>
  <si>
    <t>96S</t>
  </si>
  <si>
    <t>SAMBA Adam</t>
  </si>
  <si>
    <t>44G</t>
  </si>
  <si>
    <t>GRIMALDI Liam</t>
  </si>
  <si>
    <t>48W</t>
  </si>
  <si>
    <t>WULFMAN Nicolas</t>
  </si>
  <si>
    <t>12 - Experts Cadets G (15-16)</t>
  </si>
  <si>
    <t>69S</t>
  </si>
  <si>
    <t>SKIBINE Ilian</t>
  </si>
  <si>
    <t>68F</t>
  </si>
  <si>
    <t>FOURCADE Florentyn</t>
  </si>
  <si>
    <t>51A</t>
  </si>
  <si>
    <t>AUVRAY Thomas</t>
  </si>
  <si>
    <t>11C</t>
  </si>
  <si>
    <t>CIVILISE Hippolyte</t>
  </si>
  <si>
    <t>39L</t>
  </si>
  <si>
    <t>LELAQUAIS Nicolas</t>
  </si>
  <si>
    <t>49D</t>
  </si>
  <si>
    <t>DOREAU Ethan</t>
  </si>
  <si>
    <t>49R</t>
  </si>
  <si>
    <t>RICHARD Mathis</t>
  </si>
  <si>
    <t>44A</t>
  </si>
  <si>
    <t>ANDRE Lucas</t>
  </si>
  <si>
    <t>M 6</t>
  </si>
  <si>
    <t>HERMITTE Loris</t>
  </si>
  <si>
    <t>31P</t>
  </si>
  <si>
    <t>PAUCHARD Tom</t>
  </si>
  <si>
    <t>93L</t>
  </si>
  <si>
    <t>LEFEBVRE Corentin</t>
  </si>
  <si>
    <t>74D</t>
  </si>
  <si>
    <t>DUART Ronald</t>
  </si>
  <si>
    <t>13 - Experts 17-39</t>
  </si>
  <si>
    <t>67M</t>
  </si>
  <si>
    <t>MOREL Quentin</t>
  </si>
  <si>
    <t>58C</t>
  </si>
  <si>
    <t>CORDIER Nolan</t>
  </si>
  <si>
    <t>57N</t>
  </si>
  <si>
    <t>NAVARRO Robin</t>
  </si>
  <si>
    <t>04L</t>
  </si>
  <si>
    <t>LEGLISE Paul</t>
  </si>
  <si>
    <t>94R</t>
  </si>
  <si>
    <t>ROULLIN Ludovic</t>
  </si>
  <si>
    <t>CHABOD Timothée</t>
  </si>
  <si>
    <t>50I</t>
  </si>
  <si>
    <t>IGLESIAS Nicolas</t>
  </si>
  <si>
    <t>MARTINEZ Maxime</t>
  </si>
  <si>
    <t>72B</t>
  </si>
  <si>
    <t>BOYER Mattéo</t>
  </si>
  <si>
    <t>ARNOLD Yonah</t>
  </si>
  <si>
    <t>06R</t>
  </si>
  <si>
    <t>RODOLFO Matis</t>
  </si>
  <si>
    <t>95M</t>
  </si>
  <si>
    <t>MARCADE Alexandre</t>
  </si>
  <si>
    <t>BALCOU Frédéric</t>
  </si>
  <si>
    <t>80T</t>
  </si>
  <si>
    <t>TROUVE Loïc</t>
  </si>
  <si>
    <t>60H</t>
  </si>
  <si>
    <t>HENRY Mathis</t>
  </si>
  <si>
    <t>35C</t>
  </si>
  <si>
    <t>COUTELAS Timothée</t>
  </si>
  <si>
    <t>35P</t>
  </si>
  <si>
    <t>PLASSON Sacha</t>
  </si>
  <si>
    <t>LAUTRIDOU Thomas</t>
  </si>
  <si>
    <t>71D</t>
  </si>
  <si>
    <t>DUART Malo</t>
  </si>
  <si>
    <t>18D</t>
  </si>
  <si>
    <t>DUGAIL Nathan</t>
  </si>
  <si>
    <t>55D</t>
  </si>
  <si>
    <t>DELICATO Lucas</t>
  </si>
  <si>
    <t>GOUSSAULT Paul</t>
  </si>
  <si>
    <t>WALTHER Mathias</t>
  </si>
  <si>
    <t>HAPKA Zoé</t>
  </si>
  <si>
    <t>Pôle France</t>
  </si>
  <si>
    <t>61D</t>
  </si>
  <si>
    <t>DELESTREE Nicolas</t>
  </si>
  <si>
    <t>06B</t>
  </si>
  <si>
    <t>BRESSON Aurélien</t>
  </si>
  <si>
    <t>27M</t>
  </si>
  <si>
    <t>PEZENNEC Gaspard</t>
  </si>
  <si>
    <t>42M</t>
  </si>
  <si>
    <t>MATOKO Maxence</t>
  </si>
  <si>
    <t>Classement</t>
  </si>
  <si>
    <t>Voisins</t>
  </si>
  <si>
    <t>St Nom</t>
  </si>
  <si>
    <t>NIP</t>
  </si>
  <si>
    <t>N°</t>
  </si>
  <si>
    <t>Nom Prénom</t>
  </si>
  <si>
    <t>Club</t>
  </si>
  <si>
    <t>Catégorie</t>
  </si>
  <si>
    <t>Genre</t>
  </si>
  <si>
    <t>Date de N.</t>
  </si>
  <si>
    <t>Niveau</t>
  </si>
  <si>
    <t>M</t>
  </si>
  <si>
    <t>Expert</t>
  </si>
  <si>
    <t>M 1</t>
  </si>
  <si>
    <t>62B</t>
  </si>
  <si>
    <t>F</t>
  </si>
  <si>
    <t>M 2</t>
  </si>
  <si>
    <t>M 3</t>
  </si>
  <si>
    <t>68M</t>
  </si>
  <si>
    <t>MIKAL Victor</t>
  </si>
  <si>
    <t>Novice</t>
  </si>
  <si>
    <t>M 4</t>
  </si>
  <si>
    <t>46L</t>
  </si>
  <si>
    <t>LE DUFF Nathaël</t>
  </si>
  <si>
    <t>68H</t>
  </si>
  <si>
    <t>1/2 5</t>
  </si>
  <si>
    <t>1/4 5</t>
  </si>
  <si>
    <t>57K</t>
  </si>
  <si>
    <t>KADDED Pierre</t>
  </si>
  <si>
    <t>1/2 6</t>
  </si>
  <si>
    <t>1/4 6</t>
  </si>
  <si>
    <t>54J</t>
  </si>
  <si>
    <t>JUSTIENT Paul</t>
  </si>
  <si>
    <t>71B</t>
  </si>
  <si>
    <t>DECOSTER Timothée</t>
  </si>
  <si>
    <t>50G</t>
  </si>
  <si>
    <t>35D</t>
  </si>
  <si>
    <t>DEVES Maxime</t>
  </si>
  <si>
    <t>51G</t>
  </si>
  <si>
    <t>41V</t>
  </si>
  <si>
    <t>VANCAMBERG Léo</t>
  </si>
  <si>
    <t>08B</t>
  </si>
  <si>
    <t>18H</t>
  </si>
  <si>
    <t>HUEBRA Badis</t>
  </si>
  <si>
    <t>49G</t>
  </si>
  <si>
    <t>GILLOT Aurélien</t>
  </si>
  <si>
    <t>52G</t>
  </si>
  <si>
    <t>GUERRERO Hippolyte</t>
  </si>
  <si>
    <t>35G</t>
  </si>
  <si>
    <t>45T</t>
  </si>
  <si>
    <t>TRANCHANT Noah</t>
  </si>
  <si>
    <t>10G</t>
  </si>
  <si>
    <t>44B</t>
  </si>
  <si>
    <t>80C</t>
  </si>
  <si>
    <t>COQUEBLIN Eliott</t>
  </si>
  <si>
    <t>87D</t>
  </si>
  <si>
    <t>DANIEL Adam</t>
  </si>
  <si>
    <t>06D</t>
  </si>
  <si>
    <t>DANIEL Robin</t>
  </si>
  <si>
    <t>31D</t>
  </si>
  <si>
    <t>DELESCLUSE-BOURVEN Romain</t>
  </si>
  <si>
    <t>98G</t>
  </si>
  <si>
    <t>93Z</t>
  </si>
  <si>
    <t>ZULBERTY Akito</t>
  </si>
  <si>
    <t>89G</t>
  </si>
  <si>
    <t>GAUDIN Charly</t>
  </si>
  <si>
    <t>38K</t>
  </si>
  <si>
    <t>KADDED Ugo</t>
  </si>
  <si>
    <t>73N</t>
  </si>
  <si>
    <t>NIBART Léon</t>
  </si>
  <si>
    <t>62P</t>
  </si>
  <si>
    <t>PELLISSIER Baptiste</t>
  </si>
  <si>
    <t>88L</t>
  </si>
  <si>
    <t>MOUVET Terry</t>
  </si>
  <si>
    <t>86M</t>
  </si>
  <si>
    <t>MARTIN Melvyn</t>
  </si>
  <si>
    <t>41C</t>
  </si>
  <si>
    <t>CABARBAYE Gaspard</t>
  </si>
  <si>
    <t>29C</t>
  </si>
  <si>
    <t>CABLANT Oscar</t>
  </si>
  <si>
    <t>40R</t>
  </si>
  <si>
    <t>RAMPON Eric</t>
  </si>
  <si>
    <t>76S</t>
  </si>
  <si>
    <t>SOCORRO Elea</t>
  </si>
  <si>
    <t>DROUET Rémi</t>
  </si>
  <si>
    <t>DUPUIS Mathis</t>
  </si>
  <si>
    <t>42C</t>
  </si>
  <si>
    <t>86G</t>
  </si>
  <si>
    <t>50C</t>
  </si>
  <si>
    <t>CHEVASSU-PARTY Melissandre</t>
  </si>
  <si>
    <t>33D</t>
  </si>
  <si>
    <t>DE MATOS Paul</t>
  </si>
  <si>
    <t>DESVERONNIERES Arthur</t>
  </si>
  <si>
    <t>19J</t>
  </si>
  <si>
    <t>JOBELOT Baptiste</t>
  </si>
  <si>
    <t>50V</t>
  </si>
  <si>
    <t>VU Ly Van</t>
  </si>
  <si>
    <t>62C</t>
  </si>
  <si>
    <t>81D</t>
  </si>
  <si>
    <t>62L</t>
  </si>
  <si>
    <t>12P</t>
  </si>
  <si>
    <t>POGGIOLI Léandre</t>
  </si>
  <si>
    <t>67V</t>
  </si>
  <si>
    <t>VISAGE Hugo</t>
  </si>
  <si>
    <t>78F</t>
  </si>
  <si>
    <t>FREMAUX Cyril</t>
  </si>
  <si>
    <t>91W</t>
  </si>
  <si>
    <t>WULFMAN Sacha</t>
  </si>
  <si>
    <t>20B</t>
  </si>
  <si>
    <t>BRESSON Guillaume</t>
  </si>
  <si>
    <t>48A</t>
  </si>
  <si>
    <t>ANTONY Benjamin</t>
  </si>
  <si>
    <t>20C</t>
  </si>
  <si>
    <t>DANIEL Arnaud</t>
  </si>
  <si>
    <t>34D</t>
  </si>
  <si>
    <t>DELESCLUSE Cédric</t>
  </si>
  <si>
    <t>GALTIER Sébastien</t>
  </si>
  <si>
    <t>76H</t>
  </si>
  <si>
    <t>HENRY Sylvain</t>
  </si>
  <si>
    <t>55J</t>
  </si>
  <si>
    <t>JOURDAN Vincent</t>
  </si>
  <si>
    <t>27L</t>
  </si>
  <si>
    <t>22M</t>
  </si>
  <si>
    <t>66P</t>
  </si>
  <si>
    <t>PELLEING Manuel</t>
  </si>
  <si>
    <t>13P</t>
  </si>
  <si>
    <t>PINERO Miguel</t>
  </si>
  <si>
    <t>SAND Cédric</t>
  </si>
  <si>
    <t>51D</t>
  </si>
  <si>
    <t>89L</t>
  </si>
  <si>
    <t>BUNAS Cléo</t>
  </si>
  <si>
    <t>41T</t>
  </si>
  <si>
    <t>TRANCHANT Nathan</t>
  </si>
  <si>
    <t>80J</t>
  </si>
  <si>
    <t>JEHL Loïc</t>
  </si>
  <si>
    <t>DUTHEIL Malik</t>
  </si>
  <si>
    <t>33P</t>
  </si>
  <si>
    <t>77B</t>
  </si>
  <si>
    <t>90D</t>
  </si>
  <si>
    <t>DUTEIL Ethan</t>
  </si>
  <si>
    <t>26G</t>
  </si>
  <si>
    <t>GOUSSAULT Natacha</t>
  </si>
  <si>
    <t>HENRY Paul</t>
  </si>
  <si>
    <t>54F</t>
  </si>
  <si>
    <t>FOURNIER Arthur</t>
  </si>
  <si>
    <t>CIVILISE Noah</t>
  </si>
  <si>
    <t>08F</t>
  </si>
  <si>
    <t>90U</t>
  </si>
  <si>
    <t>URIEN Gabriel</t>
  </si>
  <si>
    <t>27C</t>
  </si>
  <si>
    <t>CHEVALIER Cédric</t>
  </si>
  <si>
    <t>33T</t>
  </si>
  <si>
    <t>THIRY Steven</t>
  </si>
  <si>
    <t>71H</t>
  </si>
  <si>
    <t>HEDOIRE Côme</t>
  </si>
  <si>
    <t>47B</t>
  </si>
  <si>
    <t>BUNAS Valentin</t>
  </si>
  <si>
    <t>COTELLE Julien</t>
  </si>
  <si>
    <t>43M</t>
  </si>
  <si>
    <t>MELTZ Antoine</t>
  </si>
  <si>
    <t>73L</t>
  </si>
  <si>
    <t>LETELLIER Emilien</t>
  </si>
  <si>
    <t>88A</t>
  </si>
  <si>
    <t>ALLANI Alexandre</t>
  </si>
  <si>
    <t>BRUSSON Nicolas</t>
  </si>
  <si>
    <t>06C</t>
  </si>
  <si>
    <t>CHAMBRAUD Malo</t>
  </si>
  <si>
    <t>38C</t>
  </si>
  <si>
    <t>CHEVALLIER Mathis</t>
  </si>
  <si>
    <t>51J</t>
  </si>
  <si>
    <t>JACQUELIN Thibault</t>
  </si>
  <si>
    <t>28L</t>
  </si>
  <si>
    <t>LALLEMAND Charly</t>
  </si>
  <si>
    <t>92L</t>
  </si>
  <si>
    <t>LAPAPELIERE Quentin</t>
  </si>
  <si>
    <t>MALARD Hadrien</t>
  </si>
  <si>
    <t>11R</t>
  </si>
  <si>
    <t>ROSWAG Paul</t>
  </si>
  <si>
    <t>25T</t>
  </si>
  <si>
    <t>TROMAS Fabien</t>
  </si>
  <si>
    <t>71A</t>
  </si>
  <si>
    <t>ALEIXO Tony</t>
  </si>
  <si>
    <t>62A</t>
  </si>
  <si>
    <t>ALMEIDA Théo</t>
  </si>
  <si>
    <t>63A</t>
  </si>
  <si>
    <t>ANDRY Enzo</t>
  </si>
  <si>
    <t>88B</t>
  </si>
  <si>
    <t>BALDO EISENMANN Théo</t>
  </si>
  <si>
    <t>BAZIN Annaé</t>
  </si>
  <si>
    <t>59B</t>
  </si>
  <si>
    <t>BAZIN Arthur</t>
  </si>
  <si>
    <t>BERBRI CRENIER Nael</t>
  </si>
  <si>
    <t>94B</t>
  </si>
  <si>
    <t>BERTRAND Mahé</t>
  </si>
  <si>
    <t>67B</t>
  </si>
  <si>
    <t>BERTRAND Nathanaël</t>
  </si>
  <si>
    <t>69B</t>
  </si>
  <si>
    <t>BRACONNIER MALERGUE Rafaël</t>
  </si>
  <si>
    <t>70B</t>
  </si>
  <si>
    <t>BRACONNIER MALERGUE Rodrigue</t>
  </si>
  <si>
    <t>CALDAS Arthur</t>
  </si>
  <si>
    <t>53C</t>
  </si>
  <si>
    <t>CROISER DEBERGUE Candice</t>
  </si>
  <si>
    <t>CROISER DEBERGUE Jade</t>
  </si>
  <si>
    <t>CROISER DEBERGUE Loïse</t>
  </si>
  <si>
    <t>DE FIGUEIREDO Rafael</t>
  </si>
  <si>
    <t>DE MONTAUZON Leith</t>
  </si>
  <si>
    <t>40D</t>
  </si>
  <si>
    <t>DELANNOY Sasha</t>
  </si>
  <si>
    <t>DELHORS Axel</t>
  </si>
  <si>
    <t>DONGOPASSI Christopher Faustin Junior</t>
  </si>
  <si>
    <t>24E</t>
  </si>
  <si>
    <t>EL MIR Imran</t>
  </si>
  <si>
    <t>37F</t>
  </si>
  <si>
    <t>FAUGERES Benjamin</t>
  </si>
  <si>
    <t>30F</t>
  </si>
  <si>
    <t>FOULATIER Alexis</t>
  </si>
  <si>
    <t>GAMBIER Eliot</t>
  </si>
  <si>
    <t>23G</t>
  </si>
  <si>
    <t>GERMAIN Louis</t>
  </si>
  <si>
    <t>73G</t>
  </si>
  <si>
    <t>GIRAUD Eole</t>
  </si>
  <si>
    <t>GRENON Clément</t>
  </si>
  <si>
    <t>92G</t>
  </si>
  <si>
    <t>GUINE Laurent</t>
  </si>
  <si>
    <t>43G</t>
  </si>
  <si>
    <t>GUIONNET Jules</t>
  </si>
  <si>
    <t>20H</t>
  </si>
  <si>
    <t>HALLIER Emma</t>
  </si>
  <si>
    <t>36H</t>
  </si>
  <si>
    <t>HOUZIAUX Hugo</t>
  </si>
  <si>
    <t>55L</t>
  </si>
  <si>
    <t>LABOULLE Clément</t>
  </si>
  <si>
    <t>LABOULLE Romain</t>
  </si>
  <si>
    <t>12L</t>
  </si>
  <si>
    <t>LACOUR Dima</t>
  </si>
  <si>
    <t>LACOUR Liouba</t>
  </si>
  <si>
    <t>LAUTIER Adriel</t>
  </si>
  <si>
    <t>16L</t>
  </si>
  <si>
    <t>LE CAIGNARD Antoine</t>
  </si>
  <si>
    <t>LE CALVEZ Léo</t>
  </si>
  <si>
    <t>LE GARREC Marius</t>
  </si>
  <si>
    <t>LE ROUX Clément</t>
  </si>
  <si>
    <t>LELLIS Jules</t>
  </si>
  <si>
    <t>98M</t>
  </si>
  <si>
    <t>MAHE Gauthier</t>
  </si>
  <si>
    <t>MARCHAND Loan</t>
  </si>
  <si>
    <t>MASSOU Ethan</t>
  </si>
  <si>
    <t>47M</t>
  </si>
  <si>
    <t>MODESTINE Céwann</t>
  </si>
  <si>
    <t>MOREL Vincent</t>
  </si>
  <si>
    <t>50N</t>
  </si>
  <si>
    <t>NATIVEL Romain</t>
  </si>
  <si>
    <t>PELLETIER Nolan</t>
  </si>
  <si>
    <t>ROBERT Maden</t>
  </si>
  <si>
    <t>03R</t>
  </si>
  <si>
    <t>ROULLIN Agnès</t>
  </si>
  <si>
    <t>28S</t>
  </si>
  <si>
    <t>SALOME Louis</t>
  </si>
  <si>
    <t>02S</t>
  </si>
  <si>
    <t>SAVARY Clémence</t>
  </si>
  <si>
    <t>42T</t>
  </si>
  <si>
    <t>TRANCHANDON Loic</t>
  </si>
  <si>
    <t>21V</t>
  </si>
  <si>
    <t>VANCAMBERG Philippe</t>
  </si>
  <si>
    <t>23W</t>
  </si>
  <si>
    <t>WALTHER Patricia</t>
  </si>
  <si>
    <t>95B</t>
  </si>
  <si>
    <t>BOUTOLLEAU Martin</t>
  </si>
  <si>
    <t>96B</t>
  </si>
  <si>
    <t>BOUTOLLEAU Victor</t>
  </si>
  <si>
    <t>87B</t>
  </si>
  <si>
    <t>BRAULT Paul</t>
  </si>
  <si>
    <t>BUSSIERE Jules</t>
  </si>
  <si>
    <t>98C</t>
  </si>
  <si>
    <t>CAILLEAUX Jules</t>
  </si>
  <si>
    <t>CHEMIN Tom</t>
  </si>
  <si>
    <t>52C</t>
  </si>
  <si>
    <t>CIPOLONNE Pierre</t>
  </si>
  <si>
    <t>17D</t>
  </si>
  <si>
    <t>DUFETELLE Tristan</t>
  </si>
  <si>
    <t>01E</t>
  </si>
  <si>
    <t>EVRARD Eliott</t>
  </si>
  <si>
    <t>97G</t>
  </si>
  <si>
    <t>GAUBIER Florian</t>
  </si>
  <si>
    <t>GAUBIER Mathis</t>
  </si>
  <si>
    <t>GILLARDEAU Valentin</t>
  </si>
  <si>
    <t>HAUTERS ORTEGA Leonard</t>
  </si>
  <si>
    <t>29J</t>
  </si>
  <si>
    <t>JAGLIN Tristan</t>
  </si>
  <si>
    <t>12M</t>
  </si>
  <si>
    <t>MITEL Lilian</t>
  </si>
  <si>
    <t>48M</t>
  </si>
  <si>
    <t>MONTADOUR Liam</t>
  </si>
  <si>
    <t>PERRIN Lea</t>
  </si>
  <si>
    <t>49P</t>
  </si>
  <si>
    <t>PRODAN Platon</t>
  </si>
  <si>
    <t>52R</t>
  </si>
  <si>
    <t>ROQUE Victor</t>
  </si>
  <si>
    <t>18R</t>
  </si>
  <si>
    <t>ROQUES Valentin</t>
  </si>
  <si>
    <t>65R</t>
  </si>
  <si>
    <t>ROUSSEAU Yoan</t>
  </si>
  <si>
    <t>43R</t>
  </si>
  <si>
    <t>ROUX Alexandre</t>
  </si>
  <si>
    <t>BAUDROUS Aurélien</t>
  </si>
  <si>
    <t>BELIN Maxime</t>
  </si>
  <si>
    <t>02B</t>
  </si>
  <si>
    <t>BIGUET Pierre</t>
  </si>
  <si>
    <t>BRACHET Noah</t>
  </si>
  <si>
    <t>CORBEIL Eliott</t>
  </si>
  <si>
    <t>COURBERAND Aimeric</t>
  </si>
  <si>
    <t>02D</t>
  </si>
  <si>
    <t>DE SOUSA André</t>
  </si>
  <si>
    <t>DECOSTER Sylvain</t>
  </si>
  <si>
    <t>59D</t>
  </si>
  <si>
    <t>DI RUGGIERO Arthur</t>
  </si>
  <si>
    <t>97D</t>
  </si>
  <si>
    <t>DORMARD Vincent</t>
  </si>
  <si>
    <t>GRANDIAU Stéphane</t>
  </si>
  <si>
    <t>GROS DUBOIS Emile</t>
  </si>
  <si>
    <t>GUILLOT César</t>
  </si>
  <si>
    <t>HARDOUIN Léopold</t>
  </si>
  <si>
    <t>69H</t>
  </si>
  <si>
    <t>HARDOUIN Nils</t>
  </si>
  <si>
    <t>78H</t>
  </si>
  <si>
    <t>HENON Célian</t>
  </si>
  <si>
    <t>73H</t>
  </si>
  <si>
    <t>HOZER Titouan</t>
  </si>
  <si>
    <t>12J</t>
  </si>
  <si>
    <t>JOUSSET Lucie</t>
  </si>
  <si>
    <t>63L</t>
  </si>
  <si>
    <t>LANTAIRÉS Valentin</t>
  </si>
  <si>
    <t>LOPES Ludwig</t>
  </si>
  <si>
    <t>23M</t>
  </si>
  <si>
    <t>MALLARD Gabin</t>
  </si>
  <si>
    <t>MERCERE Timael</t>
  </si>
  <si>
    <t>16M</t>
  </si>
  <si>
    <t>MORFOUACE Anthony</t>
  </si>
  <si>
    <t>MORGAND Loïc</t>
  </si>
  <si>
    <t> 20150012591</t>
  </si>
  <si>
    <t>91M</t>
  </si>
  <si>
    <t>MUSELET Valentin</t>
  </si>
  <si>
    <t>40N</t>
  </si>
  <si>
    <t>NOIRAN CHEVIN Rafaël</t>
  </si>
  <si>
    <t>05P</t>
  </si>
  <si>
    <t>PARRAVANO Sébastien</t>
  </si>
  <si>
    <t>88P</t>
  </si>
  <si>
    <t>PIERSON François</t>
  </si>
  <si>
    <t>PORCO Mahé</t>
  </si>
  <si>
    <t>14P</t>
  </si>
  <si>
    <t>PORCO Audrey</t>
  </si>
  <si>
    <t>80R</t>
  </si>
  <si>
    <t>ROBART Eliott</t>
  </si>
  <si>
    <t>ROUSSEL Rose</t>
  </si>
  <si>
    <t>23S</t>
  </si>
  <si>
    <t>SUZANNE Jérémy</t>
  </si>
  <si>
    <t>73T</t>
  </si>
  <si>
    <t>TECHER Théophile</t>
  </si>
  <si>
    <t>61T</t>
  </si>
  <si>
    <t>THEYTAZ Hugo</t>
  </si>
  <si>
    <t>89A</t>
  </si>
  <si>
    <t>ALVAREZ Axel</t>
  </si>
  <si>
    <t>56A</t>
  </si>
  <si>
    <t>ANTOINE Victor</t>
  </si>
  <si>
    <t>78A</t>
  </si>
  <si>
    <t>ARGENTIN Sébastien</t>
  </si>
  <si>
    <t>BARRIER Pierre</t>
  </si>
  <si>
    <t>29B</t>
  </si>
  <si>
    <t>BOISSEAU Virgile</t>
  </si>
  <si>
    <t>BOULAKHBAR Wissam</t>
  </si>
  <si>
    <t>CABARBAYE Martin</t>
  </si>
  <si>
    <t>60C</t>
  </si>
  <si>
    <t>CADIOU Robin</t>
  </si>
  <si>
    <t>55C</t>
  </si>
  <si>
    <t>CHICHERY Jules</t>
  </si>
  <si>
    <t>10C</t>
  </si>
  <si>
    <t>CHRISTEN Alois</t>
  </si>
  <si>
    <t>65C</t>
  </si>
  <si>
    <t>COLCHEN Esteban</t>
  </si>
  <si>
    <t>COQUEBLIN Etienne</t>
  </si>
  <si>
    <t>99D</t>
  </si>
  <si>
    <t>DE RIGAL Léo</t>
  </si>
  <si>
    <t>70D</t>
  </si>
  <si>
    <t>DECAMP Emery</t>
  </si>
  <si>
    <t>DESFONTAINES Tom</t>
  </si>
  <si>
    <t>DIFFIS HERISSON Malo</t>
  </si>
  <si>
    <t>28D</t>
  </si>
  <si>
    <t>DUCHENE Alexandre</t>
  </si>
  <si>
    <t>76D</t>
  </si>
  <si>
    <t>DUTEIL-TEYSSEDRE Romain</t>
  </si>
  <si>
    <t>FORG Manuel</t>
  </si>
  <si>
    <t>12F</t>
  </si>
  <si>
    <t>FORG Samuel</t>
  </si>
  <si>
    <t>04F</t>
  </si>
  <si>
    <t>FOUERE Nicolas</t>
  </si>
  <si>
    <t>GABRIT RIFFI Andreas</t>
  </si>
  <si>
    <t>34G</t>
  </si>
  <si>
    <t>GALPIN Jérémy</t>
  </si>
  <si>
    <t>GALPIN Jordan</t>
  </si>
  <si>
    <t>21G</t>
  </si>
  <si>
    <t>GARREAU Mathys</t>
  </si>
  <si>
    <t>59G</t>
  </si>
  <si>
    <t>GILLETTE Guillaume</t>
  </si>
  <si>
    <t>14G</t>
  </si>
  <si>
    <t>GUERARD Franck</t>
  </si>
  <si>
    <t>GUERIN Arthur</t>
  </si>
  <si>
    <t>66H</t>
  </si>
  <si>
    <t>HAMARD Laurys</t>
  </si>
  <si>
    <t>88H</t>
  </si>
  <si>
    <t>HIDALGO Lucas</t>
  </si>
  <si>
    <t>JOUANNO Léopold</t>
  </si>
  <si>
    <t>64J</t>
  </si>
  <si>
    <t>JUSSERAND Emma</t>
  </si>
  <si>
    <t>99K</t>
  </si>
  <si>
    <t>KERSUZAN Antoine</t>
  </si>
  <si>
    <t>03K</t>
  </si>
  <si>
    <t>KERSUZAN Thibault</t>
  </si>
  <si>
    <t>78K</t>
  </si>
  <si>
    <t>KRIEF Léo</t>
  </si>
  <si>
    <t>75K</t>
  </si>
  <si>
    <t>KRIEF Tom</t>
  </si>
  <si>
    <t>LASNE Loic</t>
  </si>
  <si>
    <t>LAUNAY Noa</t>
  </si>
  <si>
    <t>LESAGE-LEFEVRE Antoine</t>
  </si>
  <si>
    <t>38L</t>
  </si>
  <si>
    <t>LOISEAU Johan</t>
  </si>
  <si>
    <t>83M</t>
  </si>
  <si>
    <t>MARCEAU-GICQUEL Nathan</t>
  </si>
  <si>
    <t>17M</t>
  </si>
  <si>
    <t>MARECHAL Noé</t>
  </si>
  <si>
    <t>51M</t>
  </si>
  <si>
    <t>MESNY Gabrielle</t>
  </si>
  <si>
    <t>68P</t>
  </si>
  <si>
    <t>PAULARD-JEAN Killian</t>
  </si>
  <si>
    <t>90P</t>
  </si>
  <si>
    <t>PAVANIC LEVEQUE Timofeï</t>
  </si>
  <si>
    <t>96P</t>
  </si>
  <si>
    <t>PERRAUX Tom</t>
  </si>
  <si>
    <t>91P</t>
  </si>
  <si>
    <t>PHILIS-CIFARELLI Hugo</t>
  </si>
  <si>
    <t>POIRIER Alexandre</t>
  </si>
  <si>
    <t>83P</t>
  </si>
  <si>
    <t>POIRSON Maxime</t>
  </si>
  <si>
    <t>POULIZAC Maxime</t>
  </si>
  <si>
    <t>86R</t>
  </si>
  <si>
    <t>RAFFAILLAC Mateo</t>
  </si>
  <si>
    <t>08R</t>
  </si>
  <si>
    <t>ROUSSEAU Arnaud</t>
  </si>
  <si>
    <t>41S</t>
  </si>
  <si>
    <t>SAUGERE Guillaume</t>
  </si>
  <si>
    <t>17S</t>
  </si>
  <si>
    <t>SAUNIER Tim</t>
  </si>
  <si>
    <t>97T</t>
  </si>
  <si>
    <t>TRUPIANO Anna</t>
  </si>
  <si>
    <t>40T</t>
  </si>
  <si>
    <t>TURMEAU Enzo</t>
  </si>
  <si>
    <t>97V</t>
  </si>
  <si>
    <t>VULIN Samuel</t>
  </si>
  <si>
    <t>COUDRAY Mélanie</t>
  </si>
  <si>
    <t>246</t>
  </si>
  <si>
    <t>JOUVE Thomas</t>
  </si>
  <si>
    <t>81</t>
  </si>
  <si>
    <t>MOROT Charlotte</t>
  </si>
  <si>
    <t>1</t>
  </si>
  <si>
    <t>3</t>
  </si>
  <si>
    <t>4</t>
  </si>
  <si>
    <t>5</t>
  </si>
  <si>
    <t>6</t>
  </si>
  <si>
    <t>7</t>
  </si>
  <si>
    <t>8</t>
  </si>
  <si>
    <t>2</t>
  </si>
  <si>
    <t>9</t>
  </si>
  <si>
    <t>15</t>
  </si>
  <si>
    <t>17</t>
  </si>
  <si>
    <t>21</t>
  </si>
  <si>
    <t>25</t>
  </si>
  <si>
    <t>31</t>
  </si>
  <si>
    <t>37</t>
  </si>
  <si>
    <t>43</t>
  </si>
  <si>
    <t>11</t>
  </si>
  <si>
    <t>16</t>
  </si>
  <si>
    <t>19</t>
  </si>
  <si>
    <t>04B</t>
  </si>
  <si>
    <t>BARIOUX Jean</t>
  </si>
  <si>
    <t>74B</t>
  </si>
  <si>
    <t>BAZIN Thibault</t>
  </si>
  <si>
    <t>23P</t>
  </si>
  <si>
    <t>85R</t>
  </si>
  <si>
    <t>RIAHI LAMALCHI Medhi</t>
  </si>
  <si>
    <t>96L</t>
  </si>
  <si>
    <t>79M</t>
  </si>
  <si>
    <t>MANSY Franck</t>
  </si>
  <si>
    <t>Vannes</t>
  </si>
  <si>
    <t>72G</t>
  </si>
  <si>
    <t>GOUEFFON Mathieu</t>
  </si>
  <si>
    <t>Marchiennes</t>
  </si>
  <si>
    <t>78B</t>
  </si>
  <si>
    <t>BARTHE Kyliann</t>
  </si>
  <si>
    <t>Nb d'inscrits / Nb de participants</t>
  </si>
  <si>
    <t>24o</t>
  </si>
  <si>
    <t>OULD LAMARA Leny</t>
  </si>
  <si>
    <t>81B</t>
  </si>
  <si>
    <t>BERNARD VOISIN Maxence</t>
  </si>
  <si>
    <t>40L</t>
  </si>
  <si>
    <t>LAGATDU Iloé</t>
  </si>
  <si>
    <t>17E</t>
  </si>
  <si>
    <t>ENRICI BELOM Alessandro</t>
  </si>
  <si>
    <t>80B</t>
  </si>
  <si>
    <t>BERNARD VOISIN Eliott</t>
  </si>
  <si>
    <t>82C</t>
  </si>
  <si>
    <t>CARRIER Pascal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</si>
</sst>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15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0" fillId="5" borderId="0" xfId="0" applyFill="1"/>
    <xf numFmtId="0" fontId="5" fillId="5" borderId="0" xfId="0" applyFont="1" applyFill="1"/>
    <xf numFmtId="49" fontId="5" fillId="5" borderId="0" xfId="0" applyNumberFormat="1" applyFont="1" applyFill="1"/>
    <xf numFmtId="0" fontId="5" fillId="6" borderId="0" xfId="0" applyFont="1" applyFill="1"/>
    <xf numFmtId="49" fontId="5" fillId="6" borderId="0" xfId="0" applyNumberFormat="1" applyFont="1" applyFill="1"/>
    <xf numFmtId="0" fontId="5" fillId="7" borderId="0" xfId="0" applyFont="1" applyFill="1"/>
    <xf numFmtId="0" fontId="5" fillId="8" borderId="0" xfId="0" applyFont="1" applyFill="1" applyAlignment="1">
      <alignment horizontal="left"/>
    </xf>
    <xf numFmtId="0" fontId="0" fillId="8" borderId="0" xfId="0" applyFill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2" applyFont="1" applyAlignment="1">
      <alignment horizontal="center"/>
    </xf>
    <xf numFmtId="49" fontId="5" fillId="0" borderId="0" xfId="0" applyNumberFormat="1" applyFont="1"/>
    <xf numFmtId="49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6" borderId="0" xfId="0" applyFont="1" applyFill="1"/>
    <xf numFmtId="49" fontId="3" fillId="6" borderId="0" xfId="0" applyNumberFormat="1" applyFont="1" applyFill="1"/>
    <xf numFmtId="0" fontId="3" fillId="6" borderId="0" xfId="0" applyFont="1" applyFill="1" applyAlignment="1">
      <alignment horizontal="center"/>
    </xf>
    <xf numFmtId="14" fontId="3" fillId="6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0" xfId="0" applyBorder="1" applyAlignment="1">
      <alignment horizontal="center"/>
    </xf>
    <xf numFmtId="49" fontId="5" fillId="0" borderId="0" xfId="2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164" fontId="5" fillId="0" borderId="0" xfId="2" applyNumberFormat="1" applyFont="1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5" fillId="0" borderId="0" xfId="2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9" fontId="5" fillId="0" borderId="0" xfId="1" applyFont="1" applyBorder="1" applyAlignment="1">
      <alignment horizontal="left"/>
    </xf>
    <xf numFmtId="9" fontId="10" fillId="0" borderId="0" xfId="1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0" fillId="6" borderId="0" xfId="0" applyFill="1" applyBorder="1"/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14" fontId="5" fillId="0" borderId="0" xfId="2" applyNumberFormat="1" applyFont="1" applyBorder="1" applyAlignment="1">
      <alignment horizontal="center"/>
    </xf>
    <xf numFmtId="165" fontId="5" fillId="0" borderId="0" xfId="2" applyNumberFormat="1" applyFont="1" applyBorder="1" applyAlignment="1">
      <alignment horizontal="center"/>
    </xf>
    <xf numFmtId="0" fontId="5" fillId="9" borderId="0" xfId="2" applyFont="1" applyFill="1" applyBorder="1" applyAlignment="1">
      <alignment horizontal="center"/>
    </xf>
    <xf numFmtId="49" fontId="5" fillId="9" borderId="0" xfId="2" applyNumberFormat="1" applyFont="1" applyFill="1" applyBorder="1" applyAlignment="1">
      <alignment horizontal="center"/>
    </xf>
    <xf numFmtId="164" fontId="5" fillId="9" borderId="0" xfId="2" applyNumberFormat="1" applyFont="1" applyFill="1" applyBorder="1" applyAlignment="1">
      <alignment horizontal="left"/>
    </xf>
    <xf numFmtId="49" fontId="5" fillId="0" borderId="0" xfId="2" applyNumberFormat="1" applyFont="1" applyBorder="1"/>
    <xf numFmtId="0" fontId="5" fillId="6" borderId="0" xfId="2" applyFont="1" applyFill="1" applyBorder="1" applyAlignment="1">
      <alignment horizontal="center"/>
    </xf>
    <xf numFmtId="49" fontId="5" fillId="6" borderId="0" xfId="2" applyNumberFormat="1" applyFont="1" applyFill="1" applyBorder="1" applyAlignment="1">
      <alignment horizontal="center"/>
    </xf>
    <xf numFmtId="164" fontId="5" fillId="6" borderId="0" xfId="2" applyNumberFormat="1" applyFont="1" applyFill="1" applyBorder="1" applyAlignment="1">
      <alignment horizontal="left"/>
    </xf>
    <xf numFmtId="0" fontId="10" fillId="0" borderId="0" xfId="2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horizontal="left"/>
    </xf>
    <xf numFmtId="14" fontId="10" fillId="0" borderId="0" xfId="2" applyNumberFormat="1" applyFont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49" fontId="5" fillId="0" borderId="3" xfId="2" applyNumberFormat="1" applyFont="1" applyBorder="1" applyAlignment="1">
      <alignment horizontal="center"/>
    </xf>
    <xf numFmtId="49" fontId="10" fillId="0" borderId="3" xfId="2" applyNumberFormat="1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6" borderId="0" xfId="0" applyFill="1" applyAlignment="1">
      <alignment horizontal="center"/>
    </xf>
    <xf numFmtId="0" fontId="5" fillId="6" borderId="4" xfId="2" applyFont="1" applyFill="1" applyBorder="1" applyAlignment="1">
      <alignment horizontal="center" vertical="top" wrapText="1"/>
    </xf>
    <xf numFmtId="0" fontId="5" fillId="6" borderId="5" xfId="2" applyFont="1" applyFill="1" applyBorder="1" applyAlignment="1">
      <alignment horizontal="center" vertical="top" wrapText="1"/>
    </xf>
    <xf numFmtId="0" fontId="5" fillId="6" borderId="6" xfId="2" applyFont="1" applyFill="1" applyBorder="1" applyAlignment="1">
      <alignment horizontal="center" vertical="top" wrapText="1"/>
    </xf>
    <xf numFmtId="49" fontId="5" fillId="6" borderId="4" xfId="2" applyNumberFormat="1" applyFont="1" applyFill="1" applyBorder="1" applyAlignment="1">
      <alignment horizontal="center" vertical="top" wrapText="1"/>
    </xf>
    <xf numFmtId="164" fontId="5" fillId="6" borderId="4" xfId="2" applyNumberFormat="1" applyFont="1" applyFill="1" applyBorder="1" applyAlignment="1">
      <alignment horizontal="center" vertical="top" wrapText="1"/>
    </xf>
    <xf numFmtId="14" fontId="5" fillId="6" borderId="4" xfId="2" applyNumberFormat="1" applyFont="1" applyFill="1" applyBorder="1" applyAlignment="1">
      <alignment horizontal="center" vertical="top" wrapText="1"/>
    </xf>
    <xf numFmtId="0" fontId="10" fillId="0" borderId="7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49" fontId="5" fillId="0" borderId="9" xfId="2" applyNumberFormat="1" applyFont="1" applyBorder="1" applyAlignment="1">
      <alignment horizontal="center"/>
    </xf>
    <xf numFmtId="49" fontId="5" fillId="0" borderId="7" xfId="2" applyNumberFormat="1" applyFont="1" applyBorder="1" applyAlignment="1">
      <alignment horizontal="left"/>
    </xf>
    <xf numFmtId="164" fontId="5" fillId="0" borderId="7" xfId="2" applyNumberFormat="1" applyFont="1" applyBorder="1" applyAlignment="1">
      <alignment horizontal="left"/>
    </xf>
    <xf numFmtId="14" fontId="5" fillId="0" borderId="7" xfId="2" applyNumberFormat="1" applyFont="1" applyBorder="1" applyAlignment="1">
      <alignment horizontal="center"/>
    </xf>
    <xf numFmtId="0" fontId="0" fillId="0" borderId="7" xfId="0" applyBorder="1"/>
    <xf numFmtId="0" fontId="7" fillId="0" borderId="0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0" xfId="0" applyFont="1" applyBorder="1"/>
    <xf numFmtId="49" fontId="5" fillId="0" borderId="0" xfId="2" applyNumberFormat="1" applyFont="1" applyFill="1" applyBorder="1" applyAlignment="1">
      <alignment horizontal="center"/>
    </xf>
    <xf numFmtId="164" fontId="5" fillId="0" borderId="0" xfId="2" applyNumberFormat="1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left"/>
    </xf>
    <xf numFmtId="1" fontId="5" fillId="0" borderId="0" xfId="0" applyNumberFormat="1" applyFont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5" fillId="6" borderId="5" xfId="2" applyNumberFormat="1" applyFont="1" applyFill="1" applyBorder="1" applyAlignment="1">
      <alignment horizontal="center" vertical="top" wrapText="1"/>
    </xf>
    <xf numFmtId="0" fontId="10" fillId="0" borderId="2" xfId="2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2" xfId="2" applyNumberFormat="1" applyFont="1" applyBorder="1" applyAlignment="1">
      <alignment horizontal="center"/>
    </xf>
    <xf numFmtId="0" fontId="5" fillId="0" borderId="2" xfId="0" applyNumberFormat="1" applyFont="1" applyBorder="1"/>
    <xf numFmtId="0" fontId="0" fillId="0" borderId="2" xfId="0" applyNumberFormat="1" applyBorder="1" applyAlignment="1">
      <alignment horizontal="center"/>
    </xf>
    <xf numFmtId="0" fontId="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left"/>
    </xf>
    <xf numFmtId="14" fontId="10" fillId="0" borderId="0" xfId="0" applyNumberFormat="1" applyFont="1" applyBorder="1" applyAlignment="1">
      <alignment horizontal="center"/>
    </xf>
    <xf numFmtId="0" fontId="5" fillId="0" borderId="7" xfId="2" applyFont="1" applyBorder="1" applyAlignment="1">
      <alignment horizontal="right"/>
    </xf>
    <xf numFmtId="0" fontId="3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0" fillId="0" borderId="1" xfId="2" applyFont="1" applyBorder="1" applyAlignment="1">
      <alignment horizontal="center"/>
    </xf>
    <xf numFmtId="49" fontId="10" fillId="0" borderId="1" xfId="2" applyNumberFormat="1" applyFont="1" applyBorder="1" applyAlignment="1">
      <alignment horizontal="center"/>
    </xf>
    <xf numFmtId="164" fontId="10" fillId="0" borderId="1" xfId="2" applyNumberFormat="1" applyFont="1" applyBorder="1" applyAlignment="1">
      <alignment horizontal="left"/>
    </xf>
    <xf numFmtId="0" fontId="5" fillId="6" borderId="0" xfId="2" applyFont="1" applyFill="1" applyAlignment="1">
      <alignment horizontal="center"/>
    </xf>
    <xf numFmtId="49" fontId="5" fillId="0" borderId="2" xfId="2" applyNumberFormat="1" applyFont="1" applyBorder="1" applyAlignment="1">
      <alignment horizontal="center"/>
    </xf>
    <xf numFmtId="49" fontId="5" fillId="6" borderId="0" xfId="2" applyNumberFormat="1" applyFont="1" applyFill="1" applyAlignment="1">
      <alignment horizontal="center"/>
    </xf>
    <xf numFmtId="164" fontId="5" fillId="6" borderId="0" xfId="2" applyNumberFormat="1" applyFont="1" applyFill="1" applyAlignment="1">
      <alignment horizontal="left"/>
    </xf>
    <xf numFmtId="14" fontId="5" fillId="0" borderId="0" xfId="2" applyNumberFormat="1" applyFont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2" xfId="2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6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11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7" fillId="0" borderId="0" xfId="0" applyFont="1" applyAlignment="1">
      <alignment vertical="center"/>
    </xf>
    <xf numFmtId="0" fontId="0" fillId="13" borderId="0" xfId="0" applyFill="1" applyAlignment="1">
      <alignment horizontal="center"/>
    </xf>
    <xf numFmtId="0" fontId="5" fillId="13" borderId="0" xfId="0" applyFont="1" applyFill="1" applyAlignment="1">
      <alignment horizontal="center"/>
    </xf>
    <xf numFmtId="0" fontId="2" fillId="0" borderId="0" xfId="0" applyFont="1" applyBorder="1"/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0" fontId="1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0" fillId="0" borderId="0" xfId="0"/>
    <xf numFmtId="0" fontId="5" fillId="0" borderId="0" xfId="2" applyFont="1" applyAlignment="1">
      <alignment horizontal="center"/>
    </xf>
    <xf numFmtId="164" fontId="5" fillId="0" borderId="0" xfId="2" applyNumberFormat="1" applyFont="1" applyAlignment="1">
      <alignment horizontal="left"/>
    </xf>
    <xf numFmtId="49" fontId="5" fillId="0" borderId="0" xfId="2" applyNumberFormat="1" applyFont="1" applyBorder="1" applyAlignment="1">
      <alignment horizontal="center"/>
    </xf>
    <xf numFmtId="164" fontId="5" fillId="0" borderId="0" xfId="2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5" fillId="0" borderId="0" xfId="2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14" fontId="5" fillId="0" borderId="0" xfId="2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Border="1"/>
    <xf numFmtId="0" fontId="5" fillId="0" borderId="0" xfId="0" applyFont="1" applyFill="1" applyBorder="1" applyAlignment="1">
      <alignment horizontal="center"/>
    </xf>
    <xf numFmtId="49" fontId="5" fillId="0" borderId="0" xfId="2" applyNumberFormat="1" applyFont="1" applyFill="1" applyBorder="1" applyAlignment="1">
      <alignment horizontal="center"/>
    </xf>
    <xf numFmtId="164" fontId="5" fillId="0" borderId="0" xfId="2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2" xfId="0" applyNumberFormat="1" applyFont="1" applyBorder="1" applyAlignment="1">
      <alignment horizontal="center"/>
    </xf>
    <xf numFmtId="0" fontId="5" fillId="0" borderId="2" xfId="2" applyNumberFormat="1" applyFont="1" applyBorder="1" applyAlignment="1">
      <alignment horizontal="center"/>
    </xf>
    <xf numFmtId="0" fontId="5" fillId="0" borderId="2" xfId="0" applyNumberFormat="1" applyFont="1" applyBorder="1"/>
    <xf numFmtId="14" fontId="5" fillId="0" borderId="0" xfId="2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49" fontId="5" fillId="0" borderId="0" xfId="2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/>
    <xf numFmtId="0" fontId="10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2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4" fontId="10" fillId="0" borderId="0" xfId="0" applyNumberFormat="1" applyFont="1" applyBorder="1" applyAlignment="1">
      <alignment horizontal="center" vertical="center" wrapText="1"/>
    </xf>
    <xf numFmtId="0" fontId="10" fillId="6" borderId="2" xfId="2" applyNumberFormat="1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49" fontId="10" fillId="6" borderId="0" xfId="2" applyNumberFormat="1" applyFont="1" applyFill="1" applyBorder="1" applyAlignment="1">
      <alignment horizontal="center"/>
    </xf>
    <xf numFmtId="164" fontId="10" fillId="6" borderId="0" xfId="2" applyNumberFormat="1" applyFont="1" applyFill="1" applyBorder="1" applyAlignment="1">
      <alignment horizontal="left"/>
    </xf>
    <xf numFmtId="49" fontId="10" fillId="6" borderId="0" xfId="2" applyNumberFormat="1" applyFont="1" applyFill="1" applyBorder="1"/>
    <xf numFmtId="0" fontId="10" fillId="6" borderId="0" xfId="2" applyFont="1" applyFill="1" applyBorder="1" applyAlignment="1">
      <alignment horizontal="center"/>
    </xf>
    <xf numFmtId="14" fontId="10" fillId="6" borderId="0" xfId="2" applyNumberFormat="1" applyFont="1" applyFill="1" applyBorder="1" applyAlignment="1">
      <alignment horizontal="center"/>
    </xf>
    <xf numFmtId="0" fontId="14" fillId="0" borderId="2" xfId="0" applyNumberFormat="1" applyFont="1" applyBorder="1" applyAlignment="1">
      <alignment horizontal="center"/>
    </xf>
  </cellXfs>
  <cellStyles count="3">
    <cellStyle name="Normal" xfId="0" builtinId="0"/>
    <cellStyle name="Normal 2" xfId="2" xr:uid="{ED229F79-0100-49AD-B144-CE84ADE02DCB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414AFB9\Challenge%2078%202015-2016%20Voisin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Users/ronal/AppData/Local/Microsoft/Windows/INetCache/Content.Outlook/RMOMP3HU/Users/Philippe/AppData/Local/Microsoft/Windows/Temporary%20Internet%20Files/Content.IE5/3FVNN0E3/Challenge%2078%202015-2016%20Voisins.xlsx?B414AFB9" TargetMode="External"/><Relationship Id="rId1" Type="http://schemas.openxmlformats.org/officeDocument/2006/relationships/externalLinkPath" Target="file:///\\B414AFB9\Challenge%2078%202015-2016%20Voisin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56070b666c309a80/Documents/BMX/Comp&#233;tition%20VBC/Gestion%20des%20races/Fichier%20de%20travail%20engag&#233;s%20interclubs%2013avr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acexcel_200312PM_CdY2022_Voisin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racexcel_200312PM_Cd78_StNom_19mars202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Racexcel_200312PM_CdY2022_Montess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clubs 2015-2016"/>
      <sheetName val="INSCRIPTIONS"/>
      <sheetName val="INSCRITS"/>
      <sheetName val="TABLES"/>
    </sheetNames>
    <sheetDataSet>
      <sheetData sheetId="0"/>
      <sheetData sheetId="1"/>
      <sheetData sheetId="2"/>
      <sheetData sheetId="3">
        <row r="1">
          <cell r="A1" t="str">
            <v>Garçons</v>
          </cell>
          <cell r="B1" t="str">
            <v>Catégories</v>
          </cell>
          <cell r="C1" t="str">
            <v>Experts</v>
          </cell>
          <cell r="D1" t="str">
            <v>Surclassement</v>
          </cell>
          <cell r="F1" t="str">
            <v>Filles</v>
          </cell>
          <cell r="G1" t="str">
            <v>Catégories</v>
          </cell>
          <cell r="H1" t="str">
            <v>Experts + 
Surclassement</v>
          </cell>
        </row>
        <row r="2">
          <cell r="A2">
            <v>1900</v>
          </cell>
          <cell r="B2" t="str">
            <v>Hommes 30+ (1986 et avant) et Dames 17+ (1999 et avant)</v>
          </cell>
          <cell r="C2" t="str">
            <v>Experts 17+</v>
          </cell>
          <cell r="D2" t="str">
            <v>Hommes 17/29 ans (1999-1987)</v>
          </cell>
          <cell r="F2">
            <v>1900</v>
          </cell>
          <cell r="G2" t="str">
            <v>Hommes 30+ (1986 et avant) et Dames 17+ (1999 et avant)</v>
          </cell>
          <cell r="H2" t="str">
            <v>Hommes 17/29 ans (1999-1987)</v>
          </cell>
        </row>
        <row r="3">
          <cell r="A3">
            <v>1987</v>
          </cell>
          <cell r="B3" t="str">
            <v>Hommes 17/29 ans (1999-1987)</v>
          </cell>
          <cell r="C3" t="str">
            <v>Experts 17+</v>
          </cell>
          <cell r="D3">
            <v>0</v>
          </cell>
          <cell r="F3">
            <v>2000</v>
          </cell>
          <cell r="G3" t="str">
            <v>Minimes (2003-2002) - Filles 2001-2000</v>
          </cell>
          <cell r="H3" t="str">
            <v>Experts Minimes</v>
          </cell>
        </row>
        <row r="4">
          <cell r="A4">
            <v>2000</v>
          </cell>
          <cell r="B4" t="str">
            <v>Cadets (2001-2000)</v>
          </cell>
          <cell r="C4" t="str">
            <v>Experts Cadets</v>
          </cell>
          <cell r="D4">
            <v>0</v>
          </cell>
          <cell r="F4">
            <v>2002</v>
          </cell>
          <cell r="G4" t="str">
            <v>Benjamins (2005-2004) - Filles 2004-2003-2002</v>
          </cell>
          <cell r="H4" t="str">
            <v>Experts Benjamins</v>
          </cell>
        </row>
        <row r="5">
          <cell r="A5">
            <v>2002</v>
          </cell>
          <cell r="B5" t="str">
            <v>Minimes (2003-2002) - Filles 2001-2000</v>
          </cell>
          <cell r="C5" t="str">
            <v>Experts Minimes</v>
          </cell>
          <cell r="D5">
            <v>0</v>
          </cell>
          <cell r="F5">
            <v>2005</v>
          </cell>
          <cell r="G5" t="str">
            <v>Pupilles (2007-2006) - Filles 2006-2005</v>
          </cell>
          <cell r="H5" t="str">
            <v>Experts Pupilles</v>
          </cell>
        </row>
        <row r="6">
          <cell r="A6">
            <v>2004</v>
          </cell>
          <cell r="B6" t="str">
            <v>Benjamins (2005-2004) - Filles 2004-2003-2002</v>
          </cell>
          <cell r="C6" t="str">
            <v>Experts Benjamins</v>
          </cell>
          <cell r="D6">
            <v>0</v>
          </cell>
          <cell r="F6">
            <v>2007</v>
          </cell>
          <cell r="G6" t="str">
            <v>Poussins (2009-2008) - Filles 2008-2007</v>
          </cell>
        </row>
        <row r="7">
          <cell r="A7">
            <v>2006</v>
          </cell>
          <cell r="B7" t="str">
            <v>Pupilles (2007-2006) - Filles 2006-2005</v>
          </cell>
          <cell r="C7" t="str">
            <v>Experts Pupilles</v>
          </cell>
          <cell r="D7">
            <v>0</v>
          </cell>
          <cell r="F7">
            <v>2009</v>
          </cell>
          <cell r="G7" t="str">
            <v>Prélicenciés (2010 et après) - Filles 2009 et après</v>
          </cell>
        </row>
        <row r="8">
          <cell r="A8">
            <v>2008</v>
          </cell>
          <cell r="B8" t="str">
            <v>Poussins (2009-2008) - Filles 2008-2007</v>
          </cell>
          <cell r="C8">
            <v>0</v>
          </cell>
          <cell r="D8">
            <v>0</v>
          </cell>
        </row>
        <row r="9">
          <cell r="A9">
            <v>2010</v>
          </cell>
          <cell r="B9" t="str">
            <v>Prélicenciés (2010 et après) - Filles 2009 et après</v>
          </cell>
          <cell r="C9">
            <v>0</v>
          </cell>
          <cell r="D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clubs 2015-2016"/>
      <sheetName val="INSCRIPTIONS"/>
      <sheetName val="INSCRITS"/>
      <sheetName val="TABLES"/>
    </sheetNames>
    <sheetDataSet>
      <sheetData sheetId="0"/>
      <sheetData sheetId="1"/>
      <sheetData sheetId="2"/>
      <sheetData sheetId="3">
        <row r="1">
          <cell r="A1" t="str">
            <v>Garçons</v>
          </cell>
          <cell r="B1" t="str">
            <v>Catégories</v>
          </cell>
          <cell r="C1" t="str">
            <v>Experts</v>
          </cell>
          <cell r="D1" t="str">
            <v>Surclassement</v>
          </cell>
          <cell r="F1" t="str">
            <v>Filles</v>
          </cell>
          <cell r="G1" t="str">
            <v>Catégories</v>
          </cell>
          <cell r="H1" t="str">
            <v>Experts + 
Surclassement</v>
          </cell>
        </row>
        <row r="2">
          <cell r="A2">
            <v>1900</v>
          </cell>
          <cell r="B2" t="str">
            <v>Hommes 30+ (1986 et avant) et Dames 17+ (1999 et avant)</v>
          </cell>
          <cell r="C2" t="str">
            <v>Experts 17+</v>
          </cell>
          <cell r="D2" t="str">
            <v>Hommes 17/29 ans (1999-1987)</v>
          </cell>
          <cell r="F2">
            <v>1900</v>
          </cell>
          <cell r="G2" t="str">
            <v>Hommes 30+ (1986 et avant) et Dames 17+ (1999 et avant)</v>
          </cell>
          <cell r="H2" t="str">
            <v>Hommes 17/29 ans (1999-1987)</v>
          </cell>
        </row>
        <row r="3">
          <cell r="A3">
            <v>1987</v>
          </cell>
          <cell r="B3" t="str">
            <v>Hommes 17/29 ans (1999-1987)</v>
          </cell>
          <cell r="C3" t="str">
            <v>Experts 17+</v>
          </cell>
          <cell r="D3">
            <v>0</v>
          </cell>
          <cell r="F3">
            <v>2000</v>
          </cell>
          <cell r="G3" t="str">
            <v>Minimes (2003-2002) - Filles 2001-2000</v>
          </cell>
          <cell r="H3" t="str">
            <v>Experts Minimes</v>
          </cell>
        </row>
        <row r="4">
          <cell r="A4">
            <v>2000</v>
          </cell>
          <cell r="B4" t="str">
            <v>Cadets (2001-2000)</v>
          </cell>
          <cell r="C4" t="str">
            <v>Experts Cadets</v>
          </cell>
          <cell r="D4">
            <v>0</v>
          </cell>
          <cell r="F4">
            <v>2002</v>
          </cell>
          <cell r="G4" t="str">
            <v>Benjamins (2005-2004) - Filles 2004-2003-2002</v>
          </cell>
          <cell r="H4" t="str">
            <v>Experts Benjamins</v>
          </cell>
        </row>
        <row r="5">
          <cell r="A5">
            <v>2002</v>
          </cell>
          <cell r="B5" t="str">
            <v>Minimes (2003-2002) - Filles 2001-2000</v>
          </cell>
          <cell r="C5" t="str">
            <v>Experts Minimes</v>
          </cell>
          <cell r="D5">
            <v>0</v>
          </cell>
          <cell r="F5">
            <v>2005</v>
          </cell>
          <cell r="G5" t="str">
            <v>Pupilles (2007-2006) - Filles 2006-2005</v>
          </cell>
          <cell r="H5" t="str">
            <v>Experts Pupilles</v>
          </cell>
        </row>
        <row r="6">
          <cell r="A6">
            <v>2004</v>
          </cell>
          <cell r="B6" t="str">
            <v>Benjamins (2005-2004) - Filles 2004-2003-2002</v>
          </cell>
          <cell r="C6" t="str">
            <v>Experts Benjamins</v>
          </cell>
          <cell r="D6">
            <v>0</v>
          </cell>
          <cell r="F6">
            <v>2007</v>
          </cell>
          <cell r="G6" t="str">
            <v>Poussins (2009-2008) - Filles 2008-2007</v>
          </cell>
        </row>
        <row r="7">
          <cell r="A7">
            <v>2006</v>
          </cell>
          <cell r="B7" t="str">
            <v>Pupilles (2007-2006) - Filles 2006-2005</v>
          </cell>
          <cell r="C7" t="str">
            <v>Experts Pupilles</v>
          </cell>
          <cell r="D7">
            <v>0</v>
          </cell>
          <cell r="F7">
            <v>2009</v>
          </cell>
          <cell r="G7" t="str">
            <v>Prélicenciés (2010 et après) - Filles 2009 et après</v>
          </cell>
        </row>
        <row r="8">
          <cell r="A8">
            <v>2008</v>
          </cell>
          <cell r="B8" t="str">
            <v>Poussins (2009-2008) - Filles 2008-2007</v>
          </cell>
          <cell r="C8">
            <v>0</v>
          </cell>
          <cell r="D8">
            <v>0</v>
          </cell>
        </row>
        <row r="9">
          <cell r="A9">
            <v>2010</v>
          </cell>
          <cell r="B9" t="str">
            <v>Prélicenciés (2010 et après) - Filles 2009 et après</v>
          </cell>
          <cell r="C9">
            <v>0</v>
          </cell>
          <cell r="D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Film"/>
      <sheetName val="Récap"/>
      <sheetName val="Classement"/>
      <sheetName val="St Nom"/>
      <sheetName val="Voisins"/>
      <sheetName val="Clayes"/>
      <sheetName val="Montesson"/>
      <sheetName val="Autres"/>
      <sheetName val="Cicleweb"/>
      <sheetName val="Licencié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Race"/>
      <sheetName val="ticket"/>
      <sheetName val="base"/>
      <sheetName val="Film"/>
      <sheetName val="ModOp"/>
      <sheetName val="Résultats"/>
    </sheetNames>
    <sheetDataSet>
      <sheetData sheetId="0"/>
      <sheetData sheetId="1"/>
      <sheetData sheetId="2"/>
      <sheetData sheetId="3">
        <row r="1">
          <cell r="R1">
            <v>14</v>
          </cell>
          <cell r="S1">
            <v>15</v>
          </cell>
          <cell r="T1">
            <v>16</v>
          </cell>
          <cell r="U1">
            <v>17</v>
          </cell>
          <cell r="V1">
            <v>18</v>
          </cell>
          <cell r="W1">
            <v>20</v>
          </cell>
          <cell r="X1">
            <v>30</v>
          </cell>
          <cell r="Y1">
            <v>40</v>
          </cell>
          <cell r="Z1"/>
        </row>
        <row r="2">
          <cell r="R2">
            <v>1</v>
          </cell>
          <cell r="S2">
            <v>2</v>
          </cell>
          <cell r="T2">
            <v>3</v>
          </cell>
          <cell r="U2">
            <v>4</v>
          </cell>
          <cell r="V2">
            <v>5</v>
          </cell>
          <cell r="W2">
            <v>6</v>
          </cell>
          <cell r="X2">
            <v>7</v>
          </cell>
          <cell r="Y2">
            <v>8</v>
          </cell>
        </row>
        <row r="3">
          <cell r="Q3">
            <v>1</v>
          </cell>
          <cell r="W3">
            <v>18</v>
          </cell>
          <cell r="X3">
            <v>22</v>
          </cell>
          <cell r="Y3">
            <v>26</v>
          </cell>
        </row>
        <row r="4">
          <cell r="Q4">
            <v>2</v>
          </cell>
          <cell r="W4">
            <v>14</v>
          </cell>
          <cell r="X4">
            <v>18</v>
          </cell>
          <cell r="Y4">
            <v>22</v>
          </cell>
        </row>
        <row r="5">
          <cell r="Q5">
            <v>3</v>
          </cell>
          <cell r="W5">
            <v>11</v>
          </cell>
          <cell r="X5">
            <v>15</v>
          </cell>
          <cell r="Y5">
            <v>19</v>
          </cell>
        </row>
        <row r="6">
          <cell r="Q6">
            <v>4</v>
          </cell>
          <cell r="W6">
            <v>9</v>
          </cell>
          <cell r="X6">
            <v>13</v>
          </cell>
          <cell r="Y6">
            <v>17</v>
          </cell>
        </row>
        <row r="7">
          <cell r="Q7">
            <v>5</v>
          </cell>
          <cell r="W7">
            <v>8</v>
          </cell>
          <cell r="X7">
            <v>12</v>
          </cell>
          <cell r="Y7">
            <v>16</v>
          </cell>
        </row>
        <row r="8">
          <cell r="Q8">
            <v>6</v>
          </cell>
          <cell r="W8">
            <v>7</v>
          </cell>
          <cell r="X8">
            <v>11</v>
          </cell>
          <cell r="Y8">
            <v>15</v>
          </cell>
        </row>
        <row r="9">
          <cell r="Q9">
            <v>7</v>
          </cell>
          <cell r="W9">
            <v>6</v>
          </cell>
          <cell r="X9">
            <v>10</v>
          </cell>
          <cell r="Y9">
            <v>14</v>
          </cell>
        </row>
        <row r="10">
          <cell r="Q10">
            <v>8</v>
          </cell>
          <cell r="W10">
            <v>5</v>
          </cell>
          <cell r="X10">
            <v>9</v>
          </cell>
          <cell r="Y10">
            <v>13</v>
          </cell>
        </row>
        <row r="11">
          <cell r="Q11" t="str">
            <v>1/2 5</v>
          </cell>
          <cell r="X11">
            <v>8</v>
          </cell>
          <cell r="Y11">
            <v>12</v>
          </cell>
        </row>
        <row r="12">
          <cell r="Q12" t="str">
            <v>1/2 6</v>
          </cell>
          <cell r="X12">
            <v>7</v>
          </cell>
          <cell r="Y12">
            <v>11</v>
          </cell>
        </row>
        <row r="13">
          <cell r="Q13" t="str">
            <v>1/2 7</v>
          </cell>
          <cell r="X13">
            <v>6</v>
          </cell>
          <cell r="Y13">
            <v>10</v>
          </cell>
        </row>
        <row r="14">
          <cell r="Q14" t="str">
            <v>1/2 8</v>
          </cell>
          <cell r="X14">
            <v>5</v>
          </cell>
          <cell r="Y14">
            <v>9</v>
          </cell>
        </row>
        <row r="15">
          <cell r="Q15" t="str">
            <v>1/4 5</v>
          </cell>
          <cell r="Y15">
            <v>8</v>
          </cell>
        </row>
        <row r="16">
          <cell r="Q16" t="str">
            <v>1/4 6</v>
          </cell>
          <cell r="Y16">
            <v>7</v>
          </cell>
        </row>
        <row r="17">
          <cell r="Q17" t="str">
            <v>1/4 7</v>
          </cell>
          <cell r="Y17">
            <v>6</v>
          </cell>
        </row>
        <row r="18">
          <cell r="Q18" t="str">
            <v>1/4 8</v>
          </cell>
          <cell r="Y18">
            <v>5</v>
          </cell>
        </row>
        <row r="19">
          <cell r="Q19" t="str">
            <v>M 1</v>
          </cell>
          <cell r="R19">
            <v>10</v>
          </cell>
          <cell r="S19">
            <v>11</v>
          </cell>
          <cell r="T19">
            <v>12</v>
          </cell>
          <cell r="U19">
            <v>13</v>
          </cell>
          <cell r="V19">
            <v>14</v>
          </cell>
        </row>
        <row r="20">
          <cell r="Q20" t="str">
            <v>M 2</v>
          </cell>
          <cell r="R20">
            <v>6</v>
          </cell>
          <cell r="S20">
            <v>7</v>
          </cell>
          <cell r="T20">
            <v>8</v>
          </cell>
          <cell r="U20">
            <v>9</v>
          </cell>
          <cell r="V20">
            <v>10</v>
          </cell>
        </row>
        <row r="21">
          <cell r="Q21" t="str">
            <v>M 3</v>
          </cell>
          <cell r="R21">
            <v>3</v>
          </cell>
          <cell r="S21">
            <v>4</v>
          </cell>
          <cell r="T21">
            <v>5</v>
          </cell>
          <cell r="U21">
            <v>6</v>
          </cell>
          <cell r="V21">
            <v>7</v>
          </cell>
        </row>
        <row r="22">
          <cell r="Q22" t="str">
            <v>M 4</v>
          </cell>
          <cell r="R22">
            <v>1</v>
          </cell>
          <cell r="S22">
            <v>2</v>
          </cell>
          <cell r="T22">
            <v>3</v>
          </cell>
          <cell r="U22">
            <v>4</v>
          </cell>
          <cell r="V22">
            <v>5</v>
          </cell>
          <cell r="W22">
            <v>4</v>
          </cell>
        </row>
        <row r="23">
          <cell r="Q23" t="str">
            <v>M 5</v>
          </cell>
          <cell r="S23">
            <v>1</v>
          </cell>
          <cell r="T23">
            <v>2</v>
          </cell>
          <cell r="U23">
            <v>3</v>
          </cell>
          <cell r="V23">
            <v>4</v>
          </cell>
          <cell r="W23">
            <v>4</v>
          </cell>
          <cell r="X23">
            <v>4</v>
          </cell>
          <cell r="Y23">
            <v>4</v>
          </cell>
        </row>
        <row r="24">
          <cell r="Q24" t="str">
            <v>M 6</v>
          </cell>
          <cell r="T24">
            <v>1</v>
          </cell>
          <cell r="U24">
            <v>2</v>
          </cell>
          <cell r="V24">
            <v>3</v>
          </cell>
          <cell r="W24">
            <v>3</v>
          </cell>
          <cell r="X24">
            <v>3</v>
          </cell>
          <cell r="Y24">
            <v>3</v>
          </cell>
        </row>
        <row r="25">
          <cell r="Q25" t="str">
            <v>M 7</v>
          </cell>
          <cell r="U25">
            <v>1</v>
          </cell>
          <cell r="V25">
            <v>2</v>
          </cell>
          <cell r="W25">
            <v>2</v>
          </cell>
          <cell r="X25">
            <v>2</v>
          </cell>
          <cell r="Y25">
            <v>2</v>
          </cell>
        </row>
        <row r="26">
          <cell r="Q26" t="str">
            <v>M 8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</row>
        <row r="27">
          <cell r="Q27" t="str">
            <v>Abs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</sheetData>
      <sheetData sheetId="4">
        <row r="3">
          <cell r="B3" t="str">
            <v>01 - Prélicenciés G (6-) &amp; Filles 7-</v>
          </cell>
          <cell r="C3">
            <v>8</v>
          </cell>
          <cell r="D3">
            <v>1</v>
          </cell>
          <cell r="E3">
            <v>1</v>
          </cell>
          <cell r="F3">
            <v>1</v>
          </cell>
          <cell r="G3">
            <v>1</v>
          </cell>
          <cell r="H3">
            <v>0</v>
          </cell>
          <cell r="I3">
            <v>400</v>
          </cell>
          <cell r="J3" t="str">
            <v/>
          </cell>
          <cell r="K3" t="str">
            <v/>
          </cell>
          <cell r="L3">
            <v>0</v>
          </cell>
          <cell r="M3">
            <v>200</v>
          </cell>
          <cell r="N3" t="str">
            <v/>
          </cell>
          <cell r="O3" t="str">
            <v/>
          </cell>
          <cell r="P3">
            <v>0</v>
          </cell>
          <cell r="Q3">
            <v>100</v>
          </cell>
          <cell r="R3" t="str">
            <v/>
          </cell>
          <cell r="S3" t="str">
            <v/>
          </cell>
          <cell r="U3">
            <v>1</v>
          </cell>
          <cell r="V3">
            <v>18</v>
          </cell>
        </row>
        <row r="4">
          <cell r="B4" t="str">
            <v>02 - Poussins G (7-8) &amp; Filles 8-9</v>
          </cell>
          <cell r="C4">
            <v>45</v>
          </cell>
          <cell r="D4">
            <v>6</v>
          </cell>
          <cell r="E4">
            <v>7</v>
          </cell>
          <cell r="F4">
            <v>2</v>
          </cell>
          <cell r="G4">
            <v>7</v>
          </cell>
          <cell r="H4">
            <v>4</v>
          </cell>
          <cell r="I4">
            <v>404</v>
          </cell>
          <cell r="J4">
            <v>401</v>
          </cell>
          <cell r="K4">
            <v>404</v>
          </cell>
          <cell r="L4">
            <v>2</v>
          </cell>
          <cell r="M4">
            <v>202</v>
          </cell>
          <cell r="N4">
            <v>201</v>
          </cell>
          <cell r="O4">
            <v>202</v>
          </cell>
          <cell r="P4">
            <v>1</v>
          </cell>
          <cell r="Q4">
            <v>101</v>
          </cell>
          <cell r="R4">
            <v>101</v>
          </cell>
          <cell r="S4">
            <v>101</v>
          </cell>
          <cell r="U4">
            <v>4</v>
          </cell>
          <cell r="V4">
            <v>40</v>
          </cell>
        </row>
        <row r="5">
          <cell r="B5" t="str">
            <v>03 - Pupilles G (9-10) &amp; Filles 10-11</v>
          </cell>
          <cell r="C5">
            <v>43</v>
          </cell>
          <cell r="D5">
            <v>6</v>
          </cell>
          <cell r="E5">
            <v>13</v>
          </cell>
          <cell r="F5">
            <v>8</v>
          </cell>
          <cell r="G5">
            <v>13</v>
          </cell>
          <cell r="H5">
            <v>4</v>
          </cell>
          <cell r="I5">
            <v>408</v>
          </cell>
          <cell r="J5">
            <v>405</v>
          </cell>
          <cell r="K5">
            <v>408</v>
          </cell>
          <cell r="L5">
            <v>2</v>
          </cell>
          <cell r="M5">
            <v>204</v>
          </cell>
          <cell r="N5">
            <v>203</v>
          </cell>
          <cell r="O5">
            <v>204</v>
          </cell>
          <cell r="P5">
            <v>1</v>
          </cell>
          <cell r="Q5">
            <v>102</v>
          </cell>
          <cell r="R5">
            <v>102</v>
          </cell>
          <cell r="S5">
            <v>102</v>
          </cell>
          <cell r="U5">
            <v>4</v>
          </cell>
          <cell r="V5">
            <v>40</v>
          </cell>
        </row>
        <row r="6">
          <cell r="B6" t="str">
            <v>04 - Novices Benjamins G (11-12) &amp; Filles 12-13</v>
          </cell>
          <cell r="C6">
            <v>36</v>
          </cell>
          <cell r="D6">
            <v>6</v>
          </cell>
          <cell r="E6">
            <v>19</v>
          </cell>
          <cell r="F6">
            <v>14</v>
          </cell>
          <cell r="G6">
            <v>19</v>
          </cell>
          <cell r="H6">
            <v>4</v>
          </cell>
          <cell r="I6">
            <v>412</v>
          </cell>
          <cell r="J6">
            <v>409</v>
          </cell>
          <cell r="K6">
            <v>412</v>
          </cell>
          <cell r="L6">
            <v>2</v>
          </cell>
          <cell r="M6">
            <v>206</v>
          </cell>
          <cell r="N6">
            <v>205</v>
          </cell>
          <cell r="O6">
            <v>206</v>
          </cell>
          <cell r="P6">
            <v>1</v>
          </cell>
          <cell r="Q6">
            <v>103</v>
          </cell>
          <cell r="R6">
            <v>103</v>
          </cell>
          <cell r="S6">
            <v>103</v>
          </cell>
          <cell r="U6">
            <v>4</v>
          </cell>
          <cell r="V6">
            <v>40</v>
          </cell>
        </row>
        <row r="7">
          <cell r="B7" t="str">
            <v>05 - Novices Minimes G (13-14) &amp; Filles 14-15</v>
          </cell>
          <cell r="C7">
            <v>22</v>
          </cell>
          <cell r="D7">
            <v>4</v>
          </cell>
          <cell r="E7">
            <v>23</v>
          </cell>
          <cell r="F7">
            <v>20</v>
          </cell>
          <cell r="G7">
            <v>23</v>
          </cell>
          <cell r="H7">
            <v>0</v>
          </cell>
          <cell r="I7">
            <v>412</v>
          </cell>
          <cell r="J7" t="str">
            <v/>
          </cell>
          <cell r="K7" t="str">
            <v/>
          </cell>
          <cell r="L7">
            <v>2</v>
          </cell>
          <cell r="M7">
            <v>208</v>
          </cell>
          <cell r="N7">
            <v>207</v>
          </cell>
          <cell r="O7">
            <v>208</v>
          </cell>
          <cell r="P7">
            <v>1</v>
          </cell>
          <cell r="Q7">
            <v>104</v>
          </cell>
          <cell r="R7">
            <v>104</v>
          </cell>
          <cell r="S7">
            <v>104</v>
          </cell>
          <cell r="U7">
            <v>3</v>
          </cell>
          <cell r="V7">
            <v>30</v>
          </cell>
        </row>
        <row r="8">
          <cell r="B8" t="str">
            <v>06 - Novices Cadets-Juniors G (15-18) &amp; Filles 16+</v>
          </cell>
          <cell r="C8">
            <v>16</v>
          </cell>
          <cell r="D8">
            <v>2</v>
          </cell>
          <cell r="E8">
            <v>25</v>
          </cell>
          <cell r="F8">
            <v>24</v>
          </cell>
          <cell r="G8">
            <v>25</v>
          </cell>
          <cell r="H8">
            <v>0</v>
          </cell>
          <cell r="I8">
            <v>412</v>
          </cell>
          <cell r="J8" t="str">
            <v/>
          </cell>
          <cell r="K8" t="str">
            <v/>
          </cell>
          <cell r="L8">
            <v>0</v>
          </cell>
          <cell r="M8">
            <v>208</v>
          </cell>
          <cell r="N8" t="str">
            <v/>
          </cell>
          <cell r="O8" t="str">
            <v/>
          </cell>
          <cell r="P8">
            <v>1</v>
          </cell>
          <cell r="Q8">
            <v>105</v>
          </cell>
          <cell r="R8">
            <v>105</v>
          </cell>
          <cell r="S8">
            <v>105</v>
          </cell>
          <cell r="U8">
            <v>2</v>
          </cell>
          <cell r="V8">
            <v>20</v>
          </cell>
        </row>
        <row r="9">
          <cell r="B9" t="str">
            <v>08 - Hommes 19+ (Novices 19-39 &amp; Hommes 40+)</v>
          </cell>
          <cell r="C9">
            <v>22</v>
          </cell>
          <cell r="D9">
            <v>4</v>
          </cell>
          <cell r="E9">
            <v>29</v>
          </cell>
          <cell r="F9">
            <v>26</v>
          </cell>
          <cell r="G9">
            <v>29</v>
          </cell>
          <cell r="H9">
            <v>0</v>
          </cell>
          <cell r="I9">
            <v>412</v>
          </cell>
          <cell r="J9" t="str">
            <v/>
          </cell>
          <cell r="K9" t="str">
            <v/>
          </cell>
          <cell r="L9">
            <v>2</v>
          </cell>
          <cell r="M9">
            <v>210</v>
          </cell>
          <cell r="N9">
            <v>209</v>
          </cell>
          <cell r="O9">
            <v>210</v>
          </cell>
          <cell r="P9">
            <v>1</v>
          </cell>
          <cell r="Q9">
            <v>106</v>
          </cell>
          <cell r="R9">
            <v>106</v>
          </cell>
          <cell r="S9">
            <v>106</v>
          </cell>
          <cell r="U9">
            <v>3</v>
          </cell>
          <cell r="V9">
            <v>30</v>
          </cell>
        </row>
        <row r="10">
          <cell r="B10"/>
          <cell r="C10">
            <v>0</v>
          </cell>
          <cell r="D10">
            <v>0</v>
          </cell>
          <cell r="E10">
            <v>29</v>
          </cell>
          <cell r="F10" t="str">
            <v/>
          </cell>
          <cell r="G10" t="str">
            <v/>
          </cell>
          <cell r="H10">
            <v>0</v>
          </cell>
          <cell r="I10">
            <v>412</v>
          </cell>
          <cell r="J10" t="str">
            <v/>
          </cell>
          <cell r="K10" t="str">
            <v/>
          </cell>
          <cell r="L10">
            <v>0</v>
          </cell>
          <cell r="M10">
            <v>210</v>
          </cell>
          <cell r="N10" t="str">
            <v/>
          </cell>
          <cell r="O10" t="str">
            <v/>
          </cell>
          <cell r="P10">
            <v>0</v>
          </cell>
          <cell r="Q10">
            <v>106</v>
          </cell>
          <cell r="R10" t="str">
            <v/>
          </cell>
          <cell r="S10" t="str">
            <v/>
          </cell>
          <cell r="U10">
            <v>0</v>
          </cell>
          <cell r="V10">
            <v>0</v>
          </cell>
        </row>
        <row r="11">
          <cell r="B11" t="str">
            <v>10 - Experts Benjamins G (11-12) &amp; Filles 12-13</v>
          </cell>
          <cell r="C11">
            <v>11</v>
          </cell>
          <cell r="D11">
            <v>2</v>
          </cell>
          <cell r="E11">
            <v>31</v>
          </cell>
          <cell r="F11">
            <v>30</v>
          </cell>
          <cell r="G11">
            <v>31</v>
          </cell>
          <cell r="H11">
            <v>0</v>
          </cell>
          <cell r="I11">
            <v>412</v>
          </cell>
          <cell r="J11" t="str">
            <v/>
          </cell>
          <cell r="K11" t="str">
            <v/>
          </cell>
          <cell r="L11">
            <v>0</v>
          </cell>
          <cell r="M11">
            <v>210</v>
          </cell>
          <cell r="N11" t="str">
            <v/>
          </cell>
          <cell r="O11" t="str">
            <v/>
          </cell>
          <cell r="P11">
            <v>1</v>
          </cell>
          <cell r="Q11">
            <v>107</v>
          </cell>
          <cell r="R11">
            <v>107</v>
          </cell>
          <cell r="S11">
            <v>107</v>
          </cell>
          <cell r="U11">
            <v>2</v>
          </cell>
          <cell r="V11">
            <v>20</v>
          </cell>
        </row>
        <row r="12">
          <cell r="B12" t="str">
            <v>11 - Experts Minimes G (13-14) &amp; Filles 14-15</v>
          </cell>
          <cell r="C12">
            <v>22</v>
          </cell>
          <cell r="D12">
            <v>4</v>
          </cell>
          <cell r="E12">
            <v>35</v>
          </cell>
          <cell r="F12">
            <v>32</v>
          </cell>
          <cell r="G12">
            <v>35</v>
          </cell>
          <cell r="H12">
            <v>0</v>
          </cell>
          <cell r="I12">
            <v>412</v>
          </cell>
          <cell r="J12" t="str">
            <v/>
          </cell>
          <cell r="K12" t="str">
            <v/>
          </cell>
          <cell r="L12">
            <v>2</v>
          </cell>
          <cell r="M12">
            <v>212</v>
          </cell>
          <cell r="N12">
            <v>211</v>
          </cell>
          <cell r="O12">
            <v>212</v>
          </cell>
          <cell r="P12">
            <v>1</v>
          </cell>
          <cell r="Q12">
            <v>108</v>
          </cell>
          <cell r="R12">
            <v>108</v>
          </cell>
          <cell r="S12">
            <v>108</v>
          </cell>
          <cell r="U12">
            <v>3</v>
          </cell>
          <cell r="V12">
            <v>30</v>
          </cell>
        </row>
        <row r="13">
          <cell r="B13" t="str">
            <v>12 - Experts Cadets G (15-16)</v>
          </cell>
          <cell r="C13">
            <v>12</v>
          </cell>
          <cell r="D13">
            <v>2</v>
          </cell>
          <cell r="E13">
            <v>37</v>
          </cell>
          <cell r="F13">
            <v>36</v>
          </cell>
          <cell r="G13">
            <v>37</v>
          </cell>
          <cell r="H13">
            <v>0</v>
          </cell>
          <cell r="I13">
            <v>412</v>
          </cell>
          <cell r="J13" t="str">
            <v/>
          </cell>
          <cell r="K13" t="str">
            <v/>
          </cell>
          <cell r="L13">
            <v>0</v>
          </cell>
          <cell r="M13">
            <v>212</v>
          </cell>
          <cell r="N13" t="str">
            <v/>
          </cell>
          <cell r="O13" t="str">
            <v/>
          </cell>
          <cell r="P13">
            <v>1</v>
          </cell>
          <cell r="Q13">
            <v>109</v>
          </cell>
          <cell r="R13">
            <v>109</v>
          </cell>
          <cell r="S13">
            <v>109</v>
          </cell>
          <cell r="U13">
            <v>2</v>
          </cell>
          <cell r="V13">
            <v>20</v>
          </cell>
        </row>
        <row r="14">
          <cell r="B14" t="str">
            <v>13 - Experts 17-39</v>
          </cell>
          <cell r="C14">
            <v>29</v>
          </cell>
          <cell r="D14">
            <v>4</v>
          </cell>
          <cell r="E14">
            <v>41</v>
          </cell>
          <cell r="F14">
            <v>38</v>
          </cell>
          <cell r="G14">
            <v>41</v>
          </cell>
          <cell r="H14">
            <v>0</v>
          </cell>
          <cell r="I14">
            <v>412</v>
          </cell>
          <cell r="J14" t="str">
            <v/>
          </cell>
          <cell r="K14" t="str">
            <v/>
          </cell>
          <cell r="L14">
            <v>2</v>
          </cell>
          <cell r="M14">
            <v>214</v>
          </cell>
          <cell r="N14">
            <v>213</v>
          </cell>
          <cell r="O14">
            <v>214</v>
          </cell>
          <cell r="P14">
            <v>1</v>
          </cell>
          <cell r="Q14">
            <v>110</v>
          </cell>
          <cell r="R14">
            <v>110</v>
          </cell>
          <cell r="S14">
            <v>110</v>
          </cell>
          <cell r="U14">
            <v>3</v>
          </cell>
          <cell r="V14">
            <v>30</v>
          </cell>
        </row>
        <row r="15">
          <cell r="B15"/>
          <cell r="C15">
            <v>0</v>
          </cell>
          <cell r="D15">
            <v>0</v>
          </cell>
          <cell r="E15">
            <v>41</v>
          </cell>
          <cell r="F15" t="str">
            <v/>
          </cell>
          <cell r="G15" t="str">
            <v/>
          </cell>
          <cell r="H15">
            <v>0</v>
          </cell>
          <cell r="I15">
            <v>412</v>
          </cell>
          <cell r="J15" t="str">
            <v/>
          </cell>
          <cell r="K15" t="str">
            <v/>
          </cell>
          <cell r="L15">
            <v>0</v>
          </cell>
          <cell r="M15">
            <v>214</v>
          </cell>
          <cell r="N15" t="str">
            <v/>
          </cell>
          <cell r="O15" t="str">
            <v/>
          </cell>
          <cell r="P15">
            <v>0</v>
          </cell>
          <cell r="Q15">
            <v>110</v>
          </cell>
          <cell r="R15" t="str">
            <v/>
          </cell>
          <cell r="S15" t="str">
            <v/>
          </cell>
          <cell r="U15">
            <v>0</v>
          </cell>
          <cell r="V15">
            <v>0</v>
          </cell>
        </row>
        <row r="16">
          <cell r="B16"/>
          <cell r="C16">
            <v>0</v>
          </cell>
          <cell r="D16">
            <v>0</v>
          </cell>
          <cell r="E16">
            <v>41</v>
          </cell>
          <cell r="F16" t="str">
            <v/>
          </cell>
          <cell r="G16" t="str">
            <v/>
          </cell>
          <cell r="H16">
            <v>0</v>
          </cell>
          <cell r="I16">
            <v>412</v>
          </cell>
          <cell r="J16" t="str">
            <v/>
          </cell>
          <cell r="K16" t="str">
            <v/>
          </cell>
          <cell r="L16">
            <v>0</v>
          </cell>
          <cell r="M16">
            <v>214</v>
          </cell>
          <cell r="N16" t="str">
            <v/>
          </cell>
          <cell r="O16" t="str">
            <v/>
          </cell>
          <cell r="P16">
            <v>0</v>
          </cell>
          <cell r="Q16">
            <v>110</v>
          </cell>
          <cell r="R16" t="str">
            <v/>
          </cell>
          <cell r="S16" t="str">
            <v/>
          </cell>
          <cell r="U16">
            <v>0</v>
          </cell>
          <cell r="V16">
            <v>0</v>
          </cell>
        </row>
        <row r="17">
          <cell r="B17"/>
          <cell r="C17">
            <v>0</v>
          </cell>
          <cell r="D17">
            <v>0</v>
          </cell>
          <cell r="E17">
            <v>41</v>
          </cell>
          <cell r="F17" t="str">
            <v/>
          </cell>
          <cell r="G17" t="str">
            <v/>
          </cell>
          <cell r="H17">
            <v>0</v>
          </cell>
          <cell r="I17">
            <v>412</v>
          </cell>
          <cell r="J17" t="str">
            <v/>
          </cell>
          <cell r="K17" t="str">
            <v/>
          </cell>
          <cell r="L17">
            <v>0</v>
          </cell>
          <cell r="M17">
            <v>214</v>
          </cell>
          <cell r="N17" t="str">
            <v/>
          </cell>
          <cell r="O17" t="str">
            <v/>
          </cell>
          <cell r="P17">
            <v>0</v>
          </cell>
          <cell r="Q17">
            <v>110</v>
          </cell>
          <cell r="R17" t="str">
            <v/>
          </cell>
          <cell r="S17" t="str">
            <v/>
          </cell>
          <cell r="U17">
            <v>0</v>
          </cell>
          <cell r="V17">
            <v>0</v>
          </cell>
        </row>
        <row r="18">
          <cell r="B18"/>
          <cell r="C18">
            <v>0</v>
          </cell>
          <cell r="D18">
            <v>0</v>
          </cell>
          <cell r="E18">
            <v>41</v>
          </cell>
          <cell r="F18" t="str">
            <v/>
          </cell>
          <cell r="G18" t="str">
            <v/>
          </cell>
          <cell r="H18">
            <v>0</v>
          </cell>
          <cell r="I18">
            <v>412</v>
          </cell>
          <cell r="J18" t="str">
            <v/>
          </cell>
          <cell r="K18" t="str">
            <v/>
          </cell>
          <cell r="L18">
            <v>0</v>
          </cell>
          <cell r="M18">
            <v>214</v>
          </cell>
          <cell r="N18" t="str">
            <v/>
          </cell>
          <cell r="O18" t="str">
            <v/>
          </cell>
          <cell r="P18">
            <v>0</v>
          </cell>
          <cell r="Q18">
            <v>110</v>
          </cell>
          <cell r="R18" t="str">
            <v/>
          </cell>
          <cell r="S18" t="str">
            <v/>
          </cell>
          <cell r="U18">
            <v>0</v>
          </cell>
          <cell r="V18">
            <v>0</v>
          </cell>
        </row>
        <row r="19">
          <cell r="B19"/>
          <cell r="C19">
            <v>0</v>
          </cell>
          <cell r="D19">
            <v>0</v>
          </cell>
          <cell r="E19">
            <v>41</v>
          </cell>
          <cell r="F19" t="str">
            <v/>
          </cell>
          <cell r="G19" t="str">
            <v/>
          </cell>
          <cell r="H19">
            <v>0</v>
          </cell>
          <cell r="I19">
            <v>412</v>
          </cell>
          <cell r="J19" t="str">
            <v/>
          </cell>
          <cell r="K19" t="str">
            <v/>
          </cell>
          <cell r="L19">
            <v>0</v>
          </cell>
          <cell r="M19">
            <v>214</v>
          </cell>
          <cell r="N19" t="str">
            <v/>
          </cell>
          <cell r="O19" t="str">
            <v/>
          </cell>
          <cell r="P19">
            <v>0</v>
          </cell>
          <cell r="Q19">
            <v>110</v>
          </cell>
          <cell r="R19" t="str">
            <v/>
          </cell>
          <cell r="S19" t="str">
            <v/>
          </cell>
          <cell r="U19">
            <v>0</v>
          </cell>
          <cell r="V19">
            <v>0</v>
          </cell>
        </row>
        <row r="20">
          <cell r="B20"/>
          <cell r="C20">
            <v>0</v>
          </cell>
          <cell r="D20">
            <v>0</v>
          </cell>
          <cell r="E20">
            <v>41</v>
          </cell>
          <cell r="F20" t="str">
            <v/>
          </cell>
          <cell r="G20" t="str">
            <v/>
          </cell>
          <cell r="H20">
            <v>0</v>
          </cell>
          <cell r="I20">
            <v>412</v>
          </cell>
          <cell r="J20" t="str">
            <v/>
          </cell>
          <cell r="K20" t="str">
            <v/>
          </cell>
          <cell r="L20">
            <v>0</v>
          </cell>
          <cell r="M20">
            <v>214</v>
          </cell>
          <cell r="N20" t="str">
            <v/>
          </cell>
          <cell r="O20" t="str">
            <v/>
          </cell>
          <cell r="P20">
            <v>0</v>
          </cell>
          <cell r="Q20">
            <v>110</v>
          </cell>
          <cell r="R20" t="str">
            <v/>
          </cell>
          <cell r="S20" t="str">
            <v/>
          </cell>
          <cell r="U20">
            <v>0</v>
          </cell>
          <cell r="V20">
            <v>0</v>
          </cell>
        </row>
        <row r="21">
          <cell r="B21"/>
          <cell r="C21">
            <v>0</v>
          </cell>
          <cell r="D21">
            <v>0</v>
          </cell>
          <cell r="E21">
            <v>41</v>
          </cell>
          <cell r="F21" t="str">
            <v/>
          </cell>
          <cell r="G21" t="str">
            <v/>
          </cell>
          <cell r="H21">
            <v>0</v>
          </cell>
          <cell r="I21">
            <v>412</v>
          </cell>
          <cell r="J21" t="str">
            <v/>
          </cell>
          <cell r="K21" t="str">
            <v/>
          </cell>
          <cell r="L21">
            <v>0</v>
          </cell>
          <cell r="M21">
            <v>214</v>
          </cell>
          <cell r="N21" t="str">
            <v/>
          </cell>
          <cell r="O21" t="str">
            <v/>
          </cell>
          <cell r="P21">
            <v>0</v>
          </cell>
          <cell r="Q21">
            <v>110</v>
          </cell>
          <cell r="R21" t="str">
            <v/>
          </cell>
          <cell r="S21" t="str">
            <v/>
          </cell>
          <cell r="U21">
            <v>0</v>
          </cell>
          <cell r="V21">
            <v>0</v>
          </cell>
        </row>
        <row r="22">
          <cell r="B22"/>
          <cell r="C22">
            <v>0</v>
          </cell>
          <cell r="D22">
            <v>0</v>
          </cell>
          <cell r="E22">
            <v>41</v>
          </cell>
          <cell r="F22" t="str">
            <v/>
          </cell>
          <cell r="G22" t="str">
            <v/>
          </cell>
          <cell r="H22">
            <v>0</v>
          </cell>
          <cell r="I22">
            <v>412</v>
          </cell>
          <cell r="J22" t="str">
            <v/>
          </cell>
          <cell r="K22" t="str">
            <v/>
          </cell>
          <cell r="L22">
            <v>0</v>
          </cell>
          <cell r="M22">
            <v>214</v>
          </cell>
          <cell r="N22" t="str">
            <v/>
          </cell>
          <cell r="O22" t="str">
            <v/>
          </cell>
          <cell r="P22">
            <v>0</v>
          </cell>
          <cell r="Q22">
            <v>110</v>
          </cell>
          <cell r="R22" t="str">
            <v/>
          </cell>
          <cell r="S22" t="str">
            <v/>
          </cell>
          <cell r="U22">
            <v>0</v>
          </cell>
          <cell r="V22">
            <v>0</v>
          </cell>
        </row>
        <row r="23">
          <cell r="B23"/>
          <cell r="C23">
            <v>0</v>
          </cell>
          <cell r="D23">
            <v>0</v>
          </cell>
          <cell r="E23">
            <v>41</v>
          </cell>
          <cell r="F23" t="str">
            <v/>
          </cell>
          <cell r="G23" t="str">
            <v/>
          </cell>
          <cell r="H23">
            <v>0</v>
          </cell>
          <cell r="I23">
            <v>412</v>
          </cell>
          <cell r="J23" t="str">
            <v/>
          </cell>
          <cell r="K23" t="str">
            <v/>
          </cell>
          <cell r="L23">
            <v>0</v>
          </cell>
          <cell r="M23">
            <v>214</v>
          </cell>
          <cell r="N23" t="str">
            <v/>
          </cell>
          <cell r="O23" t="str">
            <v/>
          </cell>
          <cell r="P23">
            <v>0</v>
          </cell>
          <cell r="Q23">
            <v>110</v>
          </cell>
          <cell r="R23" t="str">
            <v/>
          </cell>
          <cell r="S23" t="str">
            <v/>
          </cell>
          <cell r="U23">
            <v>0</v>
          </cell>
          <cell r="V23">
            <v>0</v>
          </cell>
        </row>
        <row r="24">
          <cell r="B24"/>
          <cell r="C24">
            <v>0</v>
          </cell>
          <cell r="D24">
            <v>0</v>
          </cell>
          <cell r="E24">
            <v>41</v>
          </cell>
          <cell r="F24" t="str">
            <v/>
          </cell>
          <cell r="G24" t="str">
            <v/>
          </cell>
          <cell r="H24">
            <v>0</v>
          </cell>
          <cell r="I24">
            <v>412</v>
          </cell>
          <cell r="J24" t="str">
            <v/>
          </cell>
          <cell r="K24" t="str">
            <v/>
          </cell>
          <cell r="L24">
            <v>0</v>
          </cell>
          <cell r="M24">
            <v>214</v>
          </cell>
          <cell r="N24" t="str">
            <v/>
          </cell>
          <cell r="O24" t="str">
            <v/>
          </cell>
          <cell r="P24">
            <v>0</v>
          </cell>
          <cell r="Q24">
            <v>110</v>
          </cell>
          <cell r="R24" t="str">
            <v/>
          </cell>
          <cell r="S24" t="str">
            <v/>
          </cell>
          <cell r="U24">
            <v>0</v>
          </cell>
          <cell r="V24">
            <v>0</v>
          </cell>
        </row>
        <row r="25">
          <cell r="B25"/>
          <cell r="C25">
            <v>0</v>
          </cell>
          <cell r="D25">
            <v>0</v>
          </cell>
          <cell r="E25">
            <v>41</v>
          </cell>
          <cell r="F25" t="str">
            <v/>
          </cell>
          <cell r="G25" t="str">
            <v/>
          </cell>
          <cell r="H25">
            <v>0</v>
          </cell>
          <cell r="I25">
            <v>412</v>
          </cell>
          <cell r="J25" t="str">
            <v/>
          </cell>
          <cell r="K25" t="str">
            <v/>
          </cell>
          <cell r="L25">
            <v>0</v>
          </cell>
          <cell r="M25">
            <v>214</v>
          </cell>
          <cell r="N25" t="str">
            <v/>
          </cell>
          <cell r="O25" t="str">
            <v/>
          </cell>
          <cell r="P25">
            <v>0</v>
          </cell>
          <cell r="Q25">
            <v>110</v>
          </cell>
          <cell r="R25" t="str">
            <v/>
          </cell>
          <cell r="S25" t="str">
            <v/>
          </cell>
          <cell r="U25">
            <v>0</v>
          </cell>
          <cell r="V25">
            <v>0</v>
          </cell>
        </row>
        <row r="26">
          <cell r="B26"/>
          <cell r="C26">
            <v>0</v>
          </cell>
          <cell r="D26">
            <v>0</v>
          </cell>
          <cell r="E26">
            <v>41</v>
          </cell>
          <cell r="F26" t="str">
            <v/>
          </cell>
          <cell r="G26" t="str">
            <v/>
          </cell>
          <cell r="H26">
            <v>0</v>
          </cell>
          <cell r="I26">
            <v>412</v>
          </cell>
          <cell r="J26" t="str">
            <v/>
          </cell>
          <cell r="K26" t="str">
            <v/>
          </cell>
          <cell r="L26">
            <v>0</v>
          </cell>
          <cell r="M26">
            <v>214</v>
          </cell>
          <cell r="N26" t="str">
            <v/>
          </cell>
          <cell r="O26" t="str">
            <v/>
          </cell>
          <cell r="P26">
            <v>0</v>
          </cell>
          <cell r="Q26">
            <v>110</v>
          </cell>
          <cell r="R26" t="str">
            <v/>
          </cell>
          <cell r="S26" t="str">
            <v/>
          </cell>
          <cell r="U26">
            <v>0</v>
          </cell>
          <cell r="V26">
            <v>0</v>
          </cell>
        </row>
        <row r="27">
          <cell r="B27"/>
          <cell r="C27">
            <v>0</v>
          </cell>
          <cell r="D27">
            <v>0</v>
          </cell>
          <cell r="E27">
            <v>41</v>
          </cell>
          <cell r="F27" t="str">
            <v/>
          </cell>
          <cell r="G27" t="str">
            <v/>
          </cell>
          <cell r="H27">
            <v>0</v>
          </cell>
          <cell r="I27">
            <v>412</v>
          </cell>
          <cell r="J27" t="str">
            <v/>
          </cell>
          <cell r="K27" t="str">
            <v/>
          </cell>
          <cell r="L27">
            <v>0</v>
          </cell>
          <cell r="M27">
            <v>214</v>
          </cell>
          <cell r="N27" t="str">
            <v/>
          </cell>
          <cell r="O27" t="str">
            <v/>
          </cell>
          <cell r="P27">
            <v>0</v>
          </cell>
          <cell r="Q27">
            <v>110</v>
          </cell>
          <cell r="R27" t="str">
            <v/>
          </cell>
          <cell r="S27" t="str">
            <v/>
          </cell>
          <cell r="U27">
            <v>0</v>
          </cell>
          <cell r="V27">
            <v>0</v>
          </cell>
        </row>
        <row r="28">
          <cell r="B28"/>
          <cell r="C28">
            <v>0</v>
          </cell>
          <cell r="D28">
            <v>0</v>
          </cell>
          <cell r="E28">
            <v>41</v>
          </cell>
          <cell r="F28" t="str">
            <v/>
          </cell>
          <cell r="G28" t="str">
            <v/>
          </cell>
          <cell r="H28">
            <v>0</v>
          </cell>
          <cell r="I28">
            <v>412</v>
          </cell>
          <cell r="J28" t="str">
            <v/>
          </cell>
          <cell r="K28" t="str">
            <v/>
          </cell>
          <cell r="L28">
            <v>0</v>
          </cell>
          <cell r="M28">
            <v>214</v>
          </cell>
          <cell r="N28" t="str">
            <v/>
          </cell>
          <cell r="O28" t="str">
            <v/>
          </cell>
          <cell r="P28">
            <v>0</v>
          </cell>
          <cell r="Q28">
            <v>110</v>
          </cell>
          <cell r="R28" t="str">
            <v/>
          </cell>
          <cell r="S28" t="str">
            <v/>
          </cell>
          <cell r="U28">
            <v>0</v>
          </cell>
          <cell r="V28">
            <v>0</v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</row>
      </sheetData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Race"/>
      <sheetName val="ticket"/>
      <sheetName val="base"/>
      <sheetName val="Film"/>
      <sheetName val="ModOp"/>
      <sheetName val="Résultat"/>
    </sheetNames>
    <sheetDataSet>
      <sheetData sheetId="0"/>
      <sheetData sheetId="1"/>
      <sheetData sheetId="2"/>
      <sheetData sheetId="3">
        <row r="1">
          <cell r="R1">
            <v>14</v>
          </cell>
          <cell r="S1">
            <v>15</v>
          </cell>
          <cell r="T1">
            <v>16</v>
          </cell>
          <cell r="U1">
            <v>17</v>
          </cell>
          <cell r="V1">
            <v>18</v>
          </cell>
          <cell r="W1">
            <v>20</v>
          </cell>
          <cell r="X1">
            <v>30</v>
          </cell>
          <cell r="Y1">
            <v>40</v>
          </cell>
          <cell r="Z1"/>
        </row>
        <row r="2">
          <cell r="R2">
            <v>1</v>
          </cell>
          <cell r="S2">
            <v>2</v>
          </cell>
          <cell r="T2">
            <v>3</v>
          </cell>
          <cell r="U2">
            <v>4</v>
          </cell>
          <cell r="V2">
            <v>5</v>
          </cell>
          <cell r="W2">
            <v>6</v>
          </cell>
          <cell r="X2">
            <v>7</v>
          </cell>
          <cell r="Y2">
            <v>8</v>
          </cell>
        </row>
        <row r="3">
          <cell r="Q3">
            <v>1</v>
          </cell>
          <cell r="W3">
            <v>18</v>
          </cell>
          <cell r="X3">
            <v>22</v>
          </cell>
          <cell r="Y3">
            <v>26</v>
          </cell>
        </row>
        <row r="4">
          <cell r="Q4">
            <v>2</v>
          </cell>
          <cell r="W4">
            <v>14</v>
          </cell>
          <cell r="X4">
            <v>18</v>
          </cell>
          <cell r="Y4">
            <v>22</v>
          </cell>
        </row>
        <row r="5">
          <cell r="Q5">
            <v>3</v>
          </cell>
          <cell r="W5">
            <v>11</v>
          </cell>
          <cell r="X5">
            <v>15</v>
          </cell>
          <cell r="Y5">
            <v>19</v>
          </cell>
        </row>
        <row r="6">
          <cell r="Q6">
            <v>4</v>
          </cell>
          <cell r="W6">
            <v>9</v>
          </cell>
          <cell r="X6">
            <v>13</v>
          </cell>
          <cell r="Y6">
            <v>17</v>
          </cell>
        </row>
        <row r="7">
          <cell r="Q7">
            <v>5</v>
          </cell>
          <cell r="W7">
            <v>8</v>
          </cell>
          <cell r="X7">
            <v>12</v>
          </cell>
          <cell r="Y7">
            <v>16</v>
          </cell>
        </row>
        <row r="8">
          <cell r="Q8">
            <v>6</v>
          </cell>
          <cell r="W8">
            <v>7</v>
          </cell>
          <cell r="X8">
            <v>11</v>
          </cell>
          <cell r="Y8">
            <v>15</v>
          </cell>
        </row>
        <row r="9">
          <cell r="Q9">
            <v>7</v>
          </cell>
          <cell r="W9">
            <v>6</v>
          </cell>
          <cell r="X9">
            <v>10</v>
          </cell>
          <cell r="Y9">
            <v>14</v>
          </cell>
        </row>
        <row r="10">
          <cell r="Q10">
            <v>8</v>
          </cell>
          <cell r="W10">
            <v>5</v>
          </cell>
          <cell r="X10">
            <v>9</v>
          </cell>
          <cell r="Y10">
            <v>13</v>
          </cell>
        </row>
        <row r="11">
          <cell r="Q11" t="str">
            <v>1/2 5</v>
          </cell>
          <cell r="X11">
            <v>8</v>
          </cell>
          <cell r="Y11">
            <v>12</v>
          </cell>
        </row>
        <row r="12">
          <cell r="Q12" t="str">
            <v>1/2 6</v>
          </cell>
          <cell r="X12">
            <v>7</v>
          </cell>
          <cell r="Y12">
            <v>11</v>
          </cell>
        </row>
        <row r="13">
          <cell r="Q13" t="str">
            <v>1/2 7</v>
          </cell>
          <cell r="X13">
            <v>6</v>
          </cell>
          <cell r="Y13">
            <v>10</v>
          </cell>
        </row>
        <row r="14">
          <cell r="Q14" t="str">
            <v>1/2 8</v>
          </cell>
          <cell r="X14">
            <v>5</v>
          </cell>
          <cell r="Y14">
            <v>9</v>
          </cell>
        </row>
        <row r="15">
          <cell r="Q15" t="str">
            <v>1/4 5</v>
          </cell>
          <cell r="Y15">
            <v>8</v>
          </cell>
        </row>
        <row r="16">
          <cell r="Q16" t="str">
            <v>1/4 6</v>
          </cell>
          <cell r="Y16">
            <v>7</v>
          </cell>
        </row>
        <row r="17">
          <cell r="Q17" t="str">
            <v>1/4 7</v>
          </cell>
          <cell r="Y17">
            <v>6</v>
          </cell>
        </row>
        <row r="18">
          <cell r="Q18" t="str">
            <v>1/4 8</v>
          </cell>
          <cell r="Y18">
            <v>5</v>
          </cell>
        </row>
        <row r="19">
          <cell r="Q19" t="str">
            <v>M 1</v>
          </cell>
          <cell r="R19">
            <v>10</v>
          </cell>
          <cell r="S19">
            <v>11</v>
          </cell>
          <cell r="T19">
            <v>12</v>
          </cell>
          <cell r="U19">
            <v>13</v>
          </cell>
          <cell r="V19">
            <v>14</v>
          </cell>
        </row>
        <row r="20">
          <cell r="Q20" t="str">
            <v>M 2</v>
          </cell>
          <cell r="R20">
            <v>6</v>
          </cell>
          <cell r="S20">
            <v>7</v>
          </cell>
          <cell r="T20">
            <v>8</v>
          </cell>
          <cell r="U20">
            <v>9</v>
          </cell>
          <cell r="V20">
            <v>10</v>
          </cell>
        </row>
        <row r="21">
          <cell r="Q21" t="str">
            <v>M 3</v>
          </cell>
          <cell r="R21">
            <v>3</v>
          </cell>
          <cell r="S21">
            <v>4</v>
          </cell>
          <cell r="T21">
            <v>5</v>
          </cell>
          <cell r="U21">
            <v>6</v>
          </cell>
          <cell r="V21">
            <v>7</v>
          </cell>
        </row>
        <row r="22">
          <cell r="Q22" t="str">
            <v>M 4</v>
          </cell>
          <cell r="R22">
            <v>1</v>
          </cell>
          <cell r="S22">
            <v>2</v>
          </cell>
          <cell r="T22">
            <v>3</v>
          </cell>
          <cell r="U22">
            <v>4</v>
          </cell>
          <cell r="V22">
            <v>5</v>
          </cell>
          <cell r="W22">
            <v>4</v>
          </cell>
        </row>
        <row r="23">
          <cell r="Q23" t="str">
            <v>M 5</v>
          </cell>
          <cell r="S23">
            <v>1</v>
          </cell>
          <cell r="T23">
            <v>2</v>
          </cell>
          <cell r="U23">
            <v>3</v>
          </cell>
          <cell r="V23">
            <v>4</v>
          </cell>
          <cell r="W23">
            <v>4</v>
          </cell>
          <cell r="X23">
            <v>4</v>
          </cell>
          <cell r="Y23">
            <v>4</v>
          </cell>
        </row>
        <row r="24">
          <cell r="Q24" t="str">
            <v>M 6</v>
          </cell>
          <cell r="T24">
            <v>1</v>
          </cell>
          <cell r="U24">
            <v>2</v>
          </cell>
          <cell r="V24">
            <v>3</v>
          </cell>
          <cell r="W24">
            <v>3</v>
          </cell>
          <cell r="X24">
            <v>3</v>
          </cell>
          <cell r="Y24">
            <v>3</v>
          </cell>
        </row>
        <row r="25">
          <cell r="Q25" t="str">
            <v>M 7</v>
          </cell>
          <cell r="U25">
            <v>1</v>
          </cell>
          <cell r="V25">
            <v>2</v>
          </cell>
          <cell r="W25">
            <v>2</v>
          </cell>
          <cell r="X25">
            <v>2</v>
          </cell>
          <cell r="Y25">
            <v>2</v>
          </cell>
        </row>
        <row r="26">
          <cell r="Q26" t="str">
            <v>M 8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</row>
        <row r="27">
          <cell r="Q27" t="str">
            <v>Abs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</sheetData>
      <sheetData sheetId="4">
        <row r="3">
          <cell r="B3" t="str">
            <v>01 - Prélicenciés G (6-) &amp; Filles 7-</v>
          </cell>
          <cell r="C3">
            <v>13</v>
          </cell>
          <cell r="D3">
            <v>2</v>
          </cell>
          <cell r="E3">
            <v>2</v>
          </cell>
          <cell r="F3">
            <v>1</v>
          </cell>
          <cell r="G3">
            <v>2</v>
          </cell>
          <cell r="H3">
            <v>0</v>
          </cell>
          <cell r="I3">
            <v>400</v>
          </cell>
          <cell r="J3" t="str">
            <v/>
          </cell>
          <cell r="K3" t="str">
            <v/>
          </cell>
          <cell r="L3">
            <v>0</v>
          </cell>
          <cell r="M3">
            <v>200</v>
          </cell>
          <cell r="N3" t="str">
            <v/>
          </cell>
          <cell r="O3" t="str">
            <v/>
          </cell>
          <cell r="P3">
            <v>1</v>
          </cell>
          <cell r="Q3">
            <v>101</v>
          </cell>
          <cell r="R3">
            <v>101</v>
          </cell>
          <cell r="S3">
            <v>101</v>
          </cell>
          <cell r="U3">
            <v>2</v>
          </cell>
          <cell r="V3">
            <v>20</v>
          </cell>
        </row>
        <row r="4">
          <cell r="B4" t="str">
            <v>02 - Poussins G (7-8) &amp; Filles 8-9</v>
          </cell>
          <cell r="C4">
            <v>39</v>
          </cell>
          <cell r="D4">
            <v>6</v>
          </cell>
          <cell r="E4">
            <v>8</v>
          </cell>
          <cell r="F4">
            <v>3</v>
          </cell>
          <cell r="G4">
            <v>8</v>
          </cell>
          <cell r="H4">
            <v>4</v>
          </cell>
          <cell r="I4">
            <v>404</v>
          </cell>
          <cell r="J4">
            <v>401</v>
          </cell>
          <cell r="K4">
            <v>404</v>
          </cell>
          <cell r="L4">
            <v>2</v>
          </cell>
          <cell r="M4">
            <v>202</v>
          </cell>
          <cell r="N4">
            <v>201</v>
          </cell>
          <cell r="O4">
            <v>202</v>
          </cell>
          <cell r="P4">
            <v>1</v>
          </cell>
          <cell r="Q4">
            <v>102</v>
          </cell>
          <cell r="R4">
            <v>102</v>
          </cell>
          <cell r="S4">
            <v>102</v>
          </cell>
          <cell r="U4">
            <v>4</v>
          </cell>
          <cell r="V4">
            <v>40</v>
          </cell>
        </row>
        <row r="5">
          <cell r="B5" t="str">
            <v>03 - Pupilles G (9-10) &amp; Filles 10-11</v>
          </cell>
          <cell r="C5">
            <v>39</v>
          </cell>
          <cell r="D5">
            <v>6</v>
          </cell>
          <cell r="E5">
            <v>14</v>
          </cell>
          <cell r="F5">
            <v>9</v>
          </cell>
          <cell r="G5">
            <v>14</v>
          </cell>
          <cell r="H5">
            <v>4</v>
          </cell>
          <cell r="I5">
            <v>408</v>
          </cell>
          <cell r="J5">
            <v>405</v>
          </cell>
          <cell r="K5">
            <v>408</v>
          </cell>
          <cell r="L5">
            <v>2</v>
          </cell>
          <cell r="M5">
            <v>204</v>
          </cell>
          <cell r="N5">
            <v>203</v>
          </cell>
          <cell r="O5">
            <v>204</v>
          </cell>
          <cell r="P5">
            <v>1</v>
          </cell>
          <cell r="Q5">
            <v>103</v>
          </cell>
          <cell r="R5">
            <v>103</v>
          </cell>
          <cell r="S5">
            <v>103</v>
          </cell>
          <cell r="U5">
            <v>4</v>
          </cell>
          <cell r="V5">
            <v>40</v>
          </cell>
        </row>
        <row r="6">
          <cell r="B6" t="str">
            <v>04 - Novices Benjamins G (11-12) &amp; Filles 12-13</v>
          </cell>
          <cell r="C6">
            <v>40</v>
          </cell>
          <cell r="D6">
            <v>6</v>
          </cell>
          <cell r="E6">
            <v>20</v>
          </cell>
          <cell r="F6">
            <v>15</v>
          </cell>
          <cell r="G6">
            <v>20</v>
          </cell>
          <cell r="H6">
            <v>4</v>
          </cell>
          <cell r="I6">
            <v>412</v>
          </cell>
          <cell r="J6">
            <v>409</v>
          </cell>
          <cell r="K6">
            <v>412</v>
          </cell>
          <cell r="L6">
            <v>2</v>
          </cell>
          <cell r="M6">
            <v>206</v>
          </cell>
          <cell r="N6">
            <v>205</v>
          </cell>
          <cell r="O6">
            <v>206</v>
          </cell>
          <cell r="P6">
            <v>1</v>
          </cell>
          <cell r="Q6">
            <v>104</v>
          </cell>
          <cell r="R6">
            <v>104</v>
          </cell>
          <cell r="S6">
            <v>104</v>
          </cell>
          <cell r="U6">
            <v>4</v>
          </cell>
          <cell r="V6">
            <v>40</v>
          </cell>
        </row>
        <row r="7">
          <cell r="B7" t="str">
            <v>05 - Novices Minimes G (13-14) &amp; Filles 14-15</v>
          </cell>
          <cell r="C7">
            <v>26</v>
          </cell>
          <cell r="D7">
            <v>4</v>
          </cell>
          <cell r="E7">
            <v>24</v>
          </cell>
          <cell r="F7">
            <v>21</v>
          </cell>
          <cell r="G7">
            <v>24</v>
          </cell>
          <cell r="H7">
            <v>0</v>
          </cell>
          <cell r="I7">
            <v>412</v>
          </cell>
          <cell r="J7" t="str">
            <v/>
          </cell>
          <cell r="K7" t="str">
            <v/>
          </cell>
          <cell r="L7">
            <v>2</v>
          </cell>
          <cell r="M7">
            <v>208</v>
          </cell>
          <cell r="N7">
            <v>207</v>
          </cell>
          <cell r="O7">
            <v>208</v>
          </cell>
          <cell r="P7">
            <v>1</v>
          </cell>
          <cell r="Q7">
            <v>105</v>
          </cell>
          <cell r="R7">
            <v>105</v>
          </cell>
          <cell r="S7">
            <v>105</v>
          </cell>
          <cell r="U7">
            <v>3</v>
          </cell>
          <cell r="V7">
            <v>30</v>
          </cell>
        </row>
        <row r="8">
          <cell r="B8" t="str">
            <v>06 - Novices Cadets-Juniors G (15-18) &amp; Filles 16+</v>
          </cell>
          <cell r="C8">
            <v>10</v>
          </cell>
          <cell r="D8">
            <v>2</v>
          </cell>
          <cell r="E8">
            <v>26</v>
          </cell>
          <cell r="F8">
            <v>25</v>
          </cell>
          <cell r="G8">
            <v>26</v>
          </cell>
          <cell r="H8">
            <v>0</v>
          </cell>
          <cell r="I8">
            <v>412</v>
          </cell>
          <cell r="J8" t="str">
            <v/>
          </cell>
          <cell r="K8" t="str">
            <v/>
          </cell>
          <cell r="L8">
            <v>0</v>
          </cell>
          <cell r="M8">
            <v>208</v>
          </cell>
          <cell r="N8" t="str">
            <v/>
          </cell>
          <cell r="O8" t="str">
            <v/>
          </cell>
          <cell r="P8">
            <v>1</v>
          </cell>
          <cell r="Q8">
            <v>106</v>
          </cell>
          <cell r="R8">
            <v>106</v>
          </cell>
          <cell r="S8">
            <v>106</v>
          </cell>
          <cell r="U8">
            <v>2</v>
          </cell>
          <cell r="V8">
            <v>20</v>
          </cell>
        </row>
        <row r="9">
          <cell r="B9" t="str">
            <v>08 - Hommes 19+ (Novices 19-39 &amp; Hommes 40+)</v>
          </cell>
          <cell r="C9">
            <v>16</v>
          </cell>
          <cell r="D9">
            <v>2</v>
          </cell>
          <cell r="E9">
            <v>28</v>
          </cell>
          <cell r="F9">
            <v>27</v>
          </cell>
          <cell r="G9">
            <v>28</v>
          </cell>
          <cell r="H9">
            <v>0</v>
          </cell>
          <cell r="I9">
            <v>412</v>
          </cell>
          <cell r="J9" t="str">
            <v/>
          </cell>
          <cell r="K9" t="str">
            <v/>
          </cell>
          <cell r="L9">
            <v>0</v>
          </cell>
          <cell r="M9">
            <v>208</v>
          </cell>
          <cell r="N9" t="str">
            <v/>
          </cell>
          <cell r="O9" t="str">
            <v/>
          </cell>
          <cell r="P9">
            <v>1</v>
          </cell>
          <cell r="Q9">
            <v>107</v>
          </cell>
          <cell r="R9">
            <v>107</v>
          </cell>
          <cell r="S9">
            <v>107</v>
          </cell>
          <cell r="U9">
            <v>2</v>
          </cell>
          <cell r="V9">
            <v>20</v>
          </cell>
        </row>
        <row r="10">
          <cell r="B10"/>
          <cell r="C10">
            <v>0</v>
          </cell>
          <cell r="D10">
            <v>0</v>
          </cell>
          <cell r="E10">
            <v>28</v>
          </cell>
          <cell r="F10" t="str">
            <v/>
          </cell>
          <cell r="G10" t="str">
            <v/>
          </cell>
          <cell r="H10">
            <v>0</v>
          </cell>
          <cell r="I10">
            <v>412</v>
          </cell>
          <cell r="J10" t="str">
            <v/>
          </cell>
          <cell r="K10" t="str">
            <v/>
          </cell>
          <cell r="L10">
            <v>0</v>
          </cell>
          <cell r="M10">
            <v>208</v>
          </cell>
          <cell r="N10" t="str">
            <v/>
          </cell>
          <cell r="O10" t="str">
            <v/>
          </cell>
          <cell r="P10">
            <v>0</v>
          </cell>
          <cell r="Q10">
            <v>107</v>
          </cell>
          <cell r="R10" t="str">
            <v/>
          </cell>
          <cell r="S10" t="str">
            <v/>
          </cell>
          <cell r="U10">
            <v>0</v>
          </cell>
          <cell r="V10">
            <v>0</v>
          </cell>
        </row>
        <row r="11">
          <cell r="B11" t="str">
            <v>10 - Experts Benjamins G (11-12) &amp; Filles 12-13</v>
          </cell>
          <cell r="C11">
            <v>10</v>
          </cell>
          <cell r="D11">
            <v>2</v>
          </cell>
          <cell r="E11">
            <v>30</v>
          </cell>
          <cell r="F11">
            <v>29</v>
          </cell>
          <cell r="G11">
            <v>30</v>
          </cell>
          <cell r="H11">
            <v>0</v>
          </cell>
          <cell r="I11">
            <v>412</v>
          </cell>
          <cell r="J11" t="str">
            <v/>
          </cell>
          <cell r="K11" t="str">
            <v/>
          </cell>
          <cell r="L11">
            <v>0</v>
          </cell>
          <cell r="M11">
            <v>208</v>
          </cell>
          <cell r="N11" t="str">
            <v/>
          </cell>
          <cell r="O11" t="str">
            <v/>
          </cell>
          <cell r="P11">
            <v>1</v>
          </cell>
          <cell r="Q11">
            <v>108</v>
          </cell>
          <cell r="R11">
            <v>108</v>
          </cell>
          <cell r="S11">
            <v>108</v>
          </cell>
          <cell r="U11">
            <v>2</v>
          </cell>
          <cell r="V11">
            <v>20</v>
          </cell>
        </row>
        <row r="12">
          <cell r="B12" t="str">
            <v>11 - Experts Minimes G (13-14) &amp; Filles 14-15</v>
          </cell>
          <cell r="C12">
            <v>19</v>
          </cell>
          <cell r="D12">
            <v>3</v>
          </cell>
          <cell r="E12">
            <v>33</v>
          </cell>
          <cell r="F12">
            <v>31</v>
          </cell>
          <cell r="G12">
            <v>33</v>
          </cell>
          <cell r="H12">
            <v>0</v>
          </cell>
          <cell r="I12">
            <v>412</v>
          </cell>
          <cell r="J12" t="str">
            <v/>
          </cell>
          <cell r="K12" t="str">
            <v/>
          </cell>
          <cell r="L12">
            <v>2</v>
          </cell>
          <cell r="M12">
            <v>210</v>
          </cell>
          <cell r="N12">
            <v>209</v>
          </cell>
          <cell r="O12">
            <v>210</v>
          </cell>
          <cell r="P12">
            <v>1</v>
          </cell>
          <cell r="Q12">
            <v>109</v>
          </cell>
          <cell r="R12">
            <v>109</v>
          </cell>
          <cell r="S12">
            <v>109</v>
          </cell>
          <cell r="U12">
            <v>3</v>
          </cell>
          <cell r="V12">
            <v>30</v>
          </cell>
        </row>
        <row r="13">
          <cell r="B13" t="str">
            <v>12 - Experts Cadets G (15-16)</v>
          </cell>
          <cell r="C13">
            <v>9</v>
          </cell>
          <cell r="D13">
            <v>2</v>
          </cell>
          <cell r="E13">
            <v>35</v>
          </cell>
          <cell r="F13">
            <v>34</v>
          </cell>
          <cell r="G13">
            <v>35</v>
          </cell>
          <cell r="H13">
            <v>0</v>
          </cell>
          <cell r="I13">
            <v>412</v>
          </cell>
          <cell r="J13" t="str">
            <v/>
          </cell>
          <cell r="K13" t="str">
            <v/>
          </cell>
          <cell r="L13">
            <v>0</v>
          </cell>
          <cell r="M13">
            <v>210</v>
          </cell>
          <cell r="N13" t="str">
            <v/>
          </cell>
          <cell r="O13" t="str">
            <v/>
          </cell>
          <cell r="P13">
            <v>1</v>
          </cell>
          <cell r="Q13">
            <v>110</v>
          </cell>
          <cell r="R13">
            <v>110</v>
          </cell>
          <cell r="S13">
            <v>110</v>
          </cell>
          <cell r="U13">
            <v>2</v>
          </cell>
          <cell r="V13">
            <v>20</v>
          </cell>
        </row>
        <row r="14">
          <cell r="B14" t="str">
            <v>13 - Experts 17-39</v>
          </cell>
          <cell r="C14">
            <v>14</v>
          </cell>
          <cell r="D14">
            <v>2</v>
          </cell>
          <cell r="E14">
            <v>37</v>
          </cell>
          <cell r="F14">
            <v>36</v>
          </cell>
          <cell r="G14">
            <v>37</v>
          </cell>
          <cell r="H14">
            <v>0</v>
          </cell>
          <cell r="I14">
            <v>412</v>
          </cell>
          <cell r="J14" t="str">
            <v/>
          </cell>
          <cell r="K14" t="str">
            <v/>
          </cell>
          <cell r="L14">
            <v>0</v>
          </cell>
          <cell r="M14">
            <v>210</v>
          </cell>
          <cell r="N14" t="str">
            <v/>
          </cell>
          <cell r="O14" t="str">
            <v/>
          </cell>
          <cell r="P14">
            <v>1</v>
          </cell>
          <cell r="Q14">
            <v>111</v>
          </cell>
          <cell r="R14">
            <v>111</v>
          </cell>
          <cell r="S14">
            <v>111</v>
          </cell>
          <cell r="U14">
            <v>2</v>
          </cell>
          <cell r="V14">
            <v>20</v>
          </cell>
        </row>
        <row r="15">
          <cell r="B15"/>
          <cell r="C15">
            <v>0</v>
          </cell>
          <cell r="D15">
            <v>0</v>
          </cell>
          <cell r="E15">
            <v>37</v>
          </cell>
          <cell r="F15" t="str">
            <v/>
          </cell>
          <cell r="G15" t="str">
            <v/>
          </cell>
          <cell r="H15">
            <v>0</v>
          </cell>
          <cell r="I15">
            <v>412</v>
          </cell>
          <cell r="J15" t="str">
            <v/>
          </cell>
          <cell r="K15" t="str">
            <v/>
          </cell>
          <cell r="L15">
            <v>0</v>
          </cell>
          <cell r="M15">
            <v>210</v>
          </cell>
          <cell r="N15" t="str">
            <v/>
          </cell>
          <cell r="O15" t="str">
            <v/>
          </cell>
          <cell r="P15">
            <v>0</v>
          </cell>
          <cell r="Q15">
            <v>111</v>
          </cell>
          <cell r="R15" t="str">
            <v/>
          </cell>
          <cell r="S15" t="str">
            <v/>
          </cell>
          <cell r="U15">
            <v>0</v>
          </cell>
          <cell r="V15">
            <v>0</v>
          </cell>
        </row>
        <row r="16">
          <cell r="B16"/>
          <cell r="C16">
            <v>0</v>
          </cell>
          <cell r="D16">
            <v>0</v>
          </cell>
          <cell r="E16">
            <v>37</v>
          </cell>
          <cell r="F16" t="str">
            <v/>
          </cell>
          <cell r="G16" t="str">
            <v/>
          </cell>
          <cell r="H16">
            <v>0</v>
          </cell>
          <cell r="I16">
            <v>412</v>
          </cell>
          <cell r="J16" t="str">
            <v/>
          </cell>
          <cell r="K16" t="str">
            <v/>
          </cell>
          <cell r="L16">
            <v>0</v>
          </cell>
          <cell r="M16">
            <v>210</v>
          </cell>
          <cell r="N16" t="str">
            <v/>
          </cell>
          <cell r="O16" t="str">
            <v/>
          </cell>
          <cell r="P16">
            <v>0</v>
          </cell>
          <cell r="Q16">
            <v>111</v>
          </cell>
          <cell r="R16" t="str">
            <v/>
          </cell>
          <cell r="S16" t="str">
            <v/>
          </cell>
          <cell r="U16">
            <v>0</v>
          </cell>
          <cell r="V16">
            <v>0</v>
          </cell>
        </row>
        <row r="17">
          <cell r="B17"/>
          <cell r="C17">
            <v>0</v>
          </cell>
          <cell r="D17">
            <v>0</v>
          </cell>
          <cell r="E17">
            <v>37</v>
          </cell>
          <cell r="F17" t="str">
            <v/>
          </cell>
          <cell r="G17" t="str">
            <v/>
          </cell>
          <cell r="H17">
            <v>0</v>
          </cell>
          <cell r="I17">
            <v>412</v>
          </cell>
          <cell r="J17" t="str">
            <v/>
          </cell>
          <cell r="K17" t="str">
            <v/>
          </cell>
          <cell r="L17">
            <v>0</v>
          </cell>
          <cell r="M17">
            <v>210</v>
          </cell>
          <cell r="N17" t="str">
            <v/>
          </cell>
          <cell r="O17" t="str">
            <v/>
          </cell>
          <cell r="P17">
            <v>0</v>
          </cell>
          <cell r="Q17">
            <v>111</v>
          </cell>
          <cell r="R17" t="str">
            <v/>
          </cell>
          <cell r="S17" t="str">
            <v/>
          </cell>
          <cell r="U17">
            <v>0</v>
          </cell>
          <cell r="V17">
            <v>0</v>
          </cell>
        </row>
        <row r="18">
          <cell r="B18"/>
          <cell r="C18">
            <v>0</v>
          </cell>
          <cell r="D18">
            <v>0</v>
          </cell>
          <cell r="E18">
            <v>37</v>
          </cell>
          <cell r="F18" t="str">
            <v/>
          </cell>
          <cell r="G18" t="str">
            <v/>
          </cell>
          <cell r="H18">
            <v>0</v>
          </cell>
          <cell r="I18">
            <v>412</v>
          </cell>
          <cell r="J18" t="str">
            <v/>
          </cell>
          <cell r="K18" t="str">
            <v/>
          </cell>
          <cell r="L18">
            <v>0</v>
          </cell>
          <cell r="M18">
            <v>210</v>
          </cell>
          <cell r="N18" t="str">
            <v/>
          </cell>
          <cell r="O18" t="str">
            <v/>
          </cell>
          <cell r="P18">
            <v>0</v>
          </cell>
          <cell r="Q18">
            <v>111</v>
          </cell>
          <cell r="R18" t="str">
            <v/>
          </cell>
          <cell r="S18" t="str">
            <v/>
          </cell>
          <cell r="U18">
            <v>0</v>
          </cell>
          <cell r="V18">
            <v>0</v>
          </cell>
        </row>
        <row r="19">
          <cell r="B19"/>
          <cell r="C19">
            <v>0</v>
          </cell>
          <cell r="D19">
            <v>0</v>
          </cell>
          <cell r="E19">
            <v>37</v>
          </cell>
          <cell r="F19" t="str">
            <v/>
          </cell>
          <cell r="G19" t="str">
            <v/>
          </cell>
          <cell r="H19">
            <v>0</v>
          </cell>
          <cell r="I19">
            <v>412</v>
          </cell>
          <cell r="J19" t="str">
            <v/>
          </cell>
          <cell r="K19" t="str">
            <v/>
          </cell>
          <cell r="L19">
            <v>0</v>
          </cell>
          <cell r="M19">
            <v>210</v>
          </cell>
          <cell r="N19" t="str">
            <v/>
          </cell>
          <cell r="O19" t="str">
            <v/>
          </cell>
          <cell r="P19">
            <v>0</v>
          </cell>
          <cell r="Q19">
            <v>111</v>
          </cell>
          <cell r="R19" t="str">
            <v/>
          </cell>
          <cell r="S19" t="str">
            <v/>
          </cell>
          <cell r="U19">
            <v>0</v>
          </cell>
          <cell r="V19">
            <v>0</v>
          </cell>
        </row>
        <row r="20">
          <cell r="B20"/>
          <cell r="C20">
            <v>0</v>
          </cell>
          <cell r="D20">
            <v>0</v>
          </cell>
          <cell r="E20">
            <v>37</v>
          </cell>
          <cell r="F20" t="str">
            <v/>
          </cell>
          <cell r="G20" t="str">
            <v/>
          </cell>
          <cell r="H20">
            <v>0</v>
          </cell>
          <cell r="I20">
            <v>412</v>
          </cell>
          <cell r="J20" t="str">
            <v/>
          </cell>
          <cell r="K20" t="str">
            <v/>
          </cell>
          <cell r="L20">
            <v>0</v>
          </cell>
          <cell r="M20">
            <v>210</v>
          </cell>
          <cell r="N20" t="str">
            <v/>
          </cell>
          <cell r="O20" t="str">
            <v/>
          </cell>
          <cell r="P20">
            <v>0</v>
          </cell>
          <cell r="Q20">
            <v>111</v>
          </cell>
          <cell r="R20" t="str">
            <v/>
          </cell>
          <cell r="S20" t="str">
            <v/>
          </cell>
          <cell r="U20">
            <v>0</v>
          </cell>
          <cell r="V20">
            <v>0</v>
          </cell>
        </row>
        <row r="21">
          <cell r="B21"/>
          <cell r="C21">
            <v>0</v>
          </cell>
          <cell r="D21">
            <v>0</v>
          </cell>
          <cell r="E21">
            <v>37</v>
          </cell>
          <cell r="F21" t="str">
            <v/>
          </cell>
          <cell r="G21" t="str">
            <v/>
          </cell>
          <cell r="H21">
            <v>0</v>
          </cell>
          <cell r="I21">
            <v>412</v>
          </cell>
          <cell r="J21" t="str">
            <v/>
          </cell>
          <cell r="K21" t="str">
            <v/>
          </cell>
          <cell r="L21">
            <v>0</v>
          </cell>
          <cell r="M21">
            <v>210</v>
          </cell>
          <cell r="N21" t="str">
            <v/>
          </cell>
          <cell r="O21" t="str">
            <v/>
          </cell>
          <cell r="P21">
            <v>0</v>
          </cell>
          <cell r="Q21">
            <v>111</v>
          </cell>
          <cell r="R21" t="str">
            <v/>
          </cell>
          <cell r="S21" t="str">
            <v/>
          </cell>
          <cell r="U21">
            <v>0</v>
          </cell>
          <cell r="V21">
            <v>0</v>
          </cell>
        </row>
        <row r="22">
          <cell r="B22"/>
          <cell r="C22">
            <v>0</v>
          </cell>
          <cell r="D22">
            <v>0</v>
          </cell>
          <cell r="E22">
            <v>37</v>
          </cell>
          <cell r="F22" t="str">
            <v/>
          </cell>
          <cell r="G22" t="str">
            <v/>
          </cell>
          <cell r="H22">
            <v>0</v>
          </cell>
          <cell r="I22">
            <v>412</v>
          </cell>
          <cell r="J22" t="str">
            <v/>
          </cell>
          <cell r="K22" t="str">
            <v/>
          </cell>
          <cell r="L22">
            <v>0</v>
          </cell>
          <cell r="M22">
            <v>210</v>
          </cell>
          <cell r="N22" t="str">
            <v/>
          </cell>
          <cell r="O22" t="str">
            <v/>
          </cell>
          <cell r="P22">
            <v>0</v>
          </cell>
          <cell r="Q22">
            <v>111</v>
          </cell>
          <cell r="R22" t="str">
            <v/>
          </cell>
          <cell r="S22" t="str">
            <v/>
          </cell>
          <cell r="U22">
            <v>0</v>
          </cell>
          <cell r="V22">
            <v>0</v>
          </cell>
        </row>
        <row r="23">
          <cell r="B23"/>
          <cell r="C23">
            <v>0</v>
          </cell>
          <cell r="D23">
            <v>0</v>
          </cell>
          <cell r="E23">
            <v>37</v>
          </cell>
          <cell r="F23" t="str">
            <v/>
          </cell>
          <cell r="G23" t="str">
            <v/>
          </cell>
          <cell r="H23">
            <v>0</v>
          </cell>
          <cell r="I23">
            <v>412</v>
          </cell>
          <cell r="J23" t="str">
            <v/>
          </cell>
          <cell r="K23" t="str">
            <v/>
          </cell>
          <cell r="L23">
            <v>0</v>
          </cell>
          <cell r="M23">
            <v>210</v>
          </cell>
          <cell r="N23" t="str">
            <v/>
          </cell>
          <cell r="O23" t="str">
            <v/>
          </cell>
          <cell r="P23">
            <v>0</v>
          </cell>
          <cell r="Q23">
            <v>111</v>
          </cell>
          <cell r="R23" t="str">
            <v/>
          </cell>
          <cell r="S23" t="str">
            <v/>
          </cell>
          <cell r="U23">
            <v>0</v>
          </cell>
          <cell r="V23">
            <v>0</v>
          </cell>
        </row>
        <row r="24">
          <cell r="B24"/>
          <cell r="C24">
            <v>0</v>
          </cell>
          <cell r="D24">
            <v>0</v>
          </cell>
          <cell r="E24">
            <v>37</v>
          </cell>
          <cell r="F24" t="str">
            <v/>
          </cell>
          <cell r="G24" t="str">
            <v/>
          </cell>
          <cell r="H24">
            <v>0</v>
          </cell>
          <cell r="I24">
            <v>412</v>
          </cell>
          <cell r="J24" t="str">
            <v/>
          </cell>
          <cell r="K24" t="str">
            <v/>
          </cell>
          <cell r="L24">
            <v>0</v>
          </cell>
          <cell r="M24">
            <v>210</v>
          </cell>
          <cell r="N24" t="str">
            <v/>
          </cell>
          <cell r="O24" t="str">
            <v/>
          </cell>
          <cell r="P24">
            <v>0</v>
          </cell>
          <cell r="Q24">
            <v>111</v>
          </cell>
          <cell r="R24" t="str">
            <v/>
          </cell>
          <cell r="S24" t="str">
            <v/>
          </cell>
          <cell r="U24">
            <v>0</v>
          </cell>
          <cell r="V24">
            <v>0</v>
          </cell>
        </row>
        <row r="25">
          <cell r="B25"/>
          <cell r="C25">
            <v>0</v>
          </cell>
          <cell r="D25">
            <v>0</v>
          </cell>
          <cell r="E25">
            <v>37</v>
          </cell>
          <cell r="F25" t="str">
            <v/>
          </cell>
          <cell r="G25" t="str">
            <v/>
          </cell>
          <cell r="H25">
            <v>0</v>
          </cell>
          <cell r="I25">
            <v>412</v>
          </cell>
          <cell r="J25" t="str">
            <v/>
          </cell>
          <cell r="K25" t="str">
            <v/>
          </cell>
          <cell r="L25">
            <v>0</v>
          </cell>
          <cell r="M25">
            <v>210</v>
          </cell>
          <cell r="N25" t="str">
            <v/>
          </cell>
          <cell r="O25" t="str">
            <v/>
          </cell>
          <cell r="P25">
            <v>0</v>
          </cell>
          <cell r="Q25">
            <v>111</v>
          </cell>
          <cell r="R25" t="str">
            <v/>
          </cell>
          <cell r="S25" t="str">
            <v/>
          </cell>
          <cell r="U25">
            <v>0</v>
          </cell>
          <cell r="V25">
            <v>0</v>
          </cell>
        </row>
        <row r="26">
          <cell r="B26"/>
          <cell r="C26">
            <v>0</v>
          </cell>
          <cell r="D26">
            <v>0</v>
          </cell>
          <cell r="E26">
            <v>37</v>
          </cell>
          <cell r="F26" t="str">
            <v/>
          </cell>
          <cell r="G26" t="str">
            <v/>
          </cell>
          <cell r="H26">
            <v>0</v>
          </cell>
          <cell r="I26">
            <v>412</v>
          </cell>
          <cell r="J26" t="str">
            <v/>
          </cell>
          <cell r="K26" t="str">
            <v/>
          </cell>
          <cell r="L26">
            <v>0</v>
          </cell>
          <cell r="M26">
            <v>210</v>
          </cell>
          <cell r="N26" t="str">
            <v/>
          </cell>
          <cell r="O26" t="str">
            <v/>
          </cell>
          <cell r="P26">
            <v>0</v>
          </cell>
          <cell r="Q26">
            <v>111</v>
          </cell>
          <cell r="R26" t="str">
            <v/>
          </cell>
          <cell r="S26" t="str">
            <v/>
          </cell>
          <cell r="U26">
            <v>0</v>
          </cell>
          <cell r="V26">
            <v>0</v>
          </cell>
        </row>
        <row r="27">
          <cell r="B27"/>
          <cell r="C27">
            <v>0</v>
          </cell>
          <cell r="D27">
            <v>0</v>
          </cell>
          <cell r="E27">
            <v>37</v>
          </cell>
          <cell r="F27" t="str">
            <v/>
          </cell>
          <cell r="G27" t="str">
            <v/>
          </cell>
          <cell r="H27">
            <v>0</v>
          </cell>
          <cell r="I27">
            <v>412</v>
          </cell>
          <cell r="J27" t="str">
            <v/>
          </cell>
          <cell r="K27" t="str">
            <v/>
          </cell>
          <cell r="L27">
            <v>0</v>
          </cell>
          <cell r="M27">
            <v>210</v>
          </cell>
          <cell r="N27" t="str">
            <v/>
          </cell>
          <cell r="O27" t="str">
            <v/>
          </cell>
          <cell r="P27">
            <v>0</v>
          </cell>
          <cell r="Q27">
            <v>111</v>
          </cell>
          <cell r="R27" t="str">
            <v/>
          </cell>
          <cell r="S27" t="str">
            <v/>
          </cell>
          <cell r="U27">
            <v>0</v>
          </cell>
          <cell r="V27">
            <v>0</v>
          </cell>
        </row>
        <row r="28">
          <cell r="B28"/>
          <cell r="C28">
            <v>0</v>
          </cell>
          <cell r="D28">
            <v>0</v>
          </cell>
          <cell r="E28">
            <v>37</v>
          </cell>
          <cell r="F28" t="str">
            <v/>
          </cell>
          <cell r="G28" t="str">
            <v/>
          </cell>
          <cell r="H28">
            <v>0</v>
          </cell>
          <cell r="I28">
            <v>412</v>
          </cell>
          <cell r="J28" t="str">
            <v/>
          </cell>
          <cell r="K28" t="str">
            <v/>
          </cell>
          <cell r="L28">
            <v>0</v>
          </cell>
          <cell r="M28">
            <v>210</v>
          </cell>
          <cell r="N28" t="str">
            <v/>
          </cell>
          <cell r="O28" t="str">
            <v/>
          </cell>
          <cell r="P28">
            <v>0</v>
          </cell>
          <cell r="Q28">
            <v>111</v>
          </cell>
          <cell r="R28" t="str">
            <v/>
          </cell>
          <cell r="S28" t="str">
            <v/>
          </cell>
          <cell r="U28">
            <v>0</v>
          </cell>
          <cell r="V28">
            <v>0</v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</row>
      </sheetData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Race"/>
      <sheetName val="ticket"/>
      <sheetName val="base"/>
      <sheetName val="Film"/>
      <sheetName val="ModOp"/>
    </sheetNames>
    <sheetDataSet>
      <sheetData sheetId="0"/>
      <sheetData sheetId="1"/>
      <sheetData sheetId="2"/>
      <sheetData sheetId="3">
        <row r="1">
          <cell r="R1">
            <v>14</v>
          </cell>
          <cell r="S1">
            <v>15</v>
          </cell>
          <cell r="T1">
            <v>16</v>
          </cell>
          <cell r="U1">
            <v>17</v>
          </cell>
          <cell r="V1">
            <v>18</v>
          </cell>
          <cell r="W1">
            <v>20</v>
          </cell>
          <cell r="X1">
            <v>30</v>
          </cell>
          <cell r="Y1">
            <v>40</v>
          </cell>
        </row>
        <row r="2">
          <cell r="R2">
            <v>1</v>
          </cell>
          <cell r="S2">
            <v>2</v>
          </cell>
          <cell r="T2">
            <v>3</v>
          </cell>
          <cell r="U2">
            <v>4</v>
          </cell>
          <cell r="V2">
            <v>5</v>
          </cell>
          <cell r="W2">
            <v>6</v>
          </cell>
          <cell r="X2">
            <v>7</v>
          </cell>
          <cell r="Y2">
            <v>8</v>
          </cell>
        </row>
        <row r="3">
          <cell r="Q3">
            <v>1</v>
          </cell>
          <cell r="W3">
            <v>18</v>
          </cell>
          <cell r="X3">
            <v>22</v>
          </cell>
          <cell r="Y3">
            <v>26</v>
          </cell>
        </row>
        <row r="4">
          <cell r="Q4">
            <v>2</v>
          </cell>
          <cell r="W4">
            <v>14</v>
          </cell>
          <cell r="X4">
            <v>18</v>
          </cell>
          <cell r="Y4">
            <v>22</v>
          </cell>
        </row>
        <row r="5">
          <cell r="Q5">
            <v>3</v>
          </cell>
          <cell r="W5">
            <v>11</v>
          </cell>
          <cell r="X5">
            <v>15</v>
          </cell>
          <cell r="Y5">
            <v>19</v>
          </cell>
        </row>
        <row r="6">
          <cell r="Q6">
            <v>4</v>
          </cell>
          <cell r="W6">
            <v>9</v>
          </cell>
          <cell r="X6">
            <v>13</v>
          </cell>
          <cell r="Y6">
            <v>17</v>
          </cell>
        </row>
        <row r="7">
          <cell r="Q7">
            <v>5</v>
          </cell>
          <cell r="W7">
            <v>8</v>
          </cell>
          <cell r="X7">
            <v>12</v>
          </cell>
          <cell r="Y7">
            <v>16</v>
          </cell>
        </row>
        <row r="8">
          <cell r="Q8">
            <v>6</v>
          </cell>
          <cell r="W8">
            <v>7</v>
          </cell>
          <cell r="X8">
            <v>11</v>
          </cell>
          <cell r="Y8">
            <v>15</v>
          </cell>
        </row>
        <row r="9">
          <cell r="Q9">
            <v>7</v>
          </cell>
          <cell r="W9">
            <v>6</v>
          </cell>
          <cell r="X9">
            <v>10</v>
          </cell>
          <cell r="Y9">
            <v>14</v>
          </cell>
        </row>
        <row r="10">
          <cell r="Q10">
            <v>8</v>
          </cell>
          <cell r="W10">
            <v>5</v>
          </cell>
          <cell r="X10">
            <v>9</v>
          </cell>
          <cell r="Y10">
            <v>13</v>
          </cell>
        </row>
        <row r="11">
          <cell r="Q11" t="str">
            <v>1/2 5</v>
          </cell>
          <cell r="X11">
            <v>8</v>
          </cell>
          <cell r="Y11">
            <v>12</v>
          </cell>
        </row>
        <row r="12">
          <cell r="Q12" t="str">
            <v>1/2 6</v>
          </cell>
          <cell r="X12">
            <v>7</v>
          </cell>
          <cell r="Y12">
            <v>11</v>
          </cell>
        </row>
        <row r="13">
          <cell r="Q13" t="str">
            <v>1/2 7</v>
          </cell>
          <cell r="X13">
            <v>6</v>
          </cell>
          <cell r="Y13">
            <v>10</v>
          </cell>
        </row>
        <row r="14">
          <cell r="Q14" t="str">
            <v>1/2 8</v>
          </cell>
          <cell r="X14">
            <v>5</v>
          </cell>
          <cell r="Y14">
            <v>9</v>
          </cell>
        </row>
        <row r="15">
          <cell r="Q15" t="str">
            <v>1/4 5</v>
          </cell>
          <cell r="Y15">
            <v>8</v>
          </cell>
        </row>
        <row r="16">
          <cell r="Q16" t="str">
            <v>1/4 6</v>
          </cell>
          <cell r="Y16">
            <v>7</v>
          </cell>
        </row>
        <row r="17">
          <cell r="Q17" t="str">
            <v>1/4 7</v>
          </cell>
          <cell r="Y17">
            <v>6</v>
          </cell>
        </row>
        <row r="18">
          <cell r="Q18" t="str">
            <v>1/4 8</v>
          </cell>
          <cell r="Y18">
            <v>5</v>
          </cell>
        </row>
        <row r="19">
          <cell r="Q19" t="str">
            <v>M 1</v>
          </cell>
          <cell r="R19">
            <v>10</v>
          </cell>
          <cell r="S19">
            <v>11</v>
          </cell>
          <cell r="T19">
            <v>12</v>
          </cell>
          <cell r="U19">
            <v>13</v>
          </cell>
          <cell r="V19">
            <v>14</v>
          </cell>
        </row>
        <row r="20">
          <cell r="Q20" t="str">
            <v>M 2</v>
          </cell>
          <cell r="R20">
            <v>6</v>
          </cell>
          <cell r="S20">
            <v>7</v>
          </cell>
          <cell r="T20">
            <v>8</v>
          </cell>
          <cell r="U20">
            <v>9</v>
          </cell>
          <cell r="V20">
            <v>10</v>
          </cell>
        </row>
        <row r="21">
          <cell r="Q21" t="str">
            <v>M 3</v>
          </cell>
          <cell r="R21">
            <v>3</v>
          </cell>
          <cell r="S21">
            <v>4</v>
          </cell>
          <cell r="T21">
            <v>5</v>
          </cell>
          <cell r="U21">
            <v>6</v>
          </cell>
          <cell r="V21">
            <v>7</v>
          </cell>
        </row>
        <row r="22">
          <cell r="Q22" t="str">
            <v>M 4</v>
          </cell>
          <cell r="R22">
            <v>1</v>
          </cell>
          <cell r="S22">
            <v>2</v>
          </cell>
          <cell r="T22">
            <v>3</v>
          </cell>
          <cell r="U22">
            <v>4</v>
          </cell>
          <cell r="V22">
            <v>5</v>
          </cell>
          <cell r="W22">
            <v>4</v>
          </cell>
        </row>
        <row r="23">
          <cell r="Q23" t="str">
            <v>M 5</v>
          </cell>
          <cell r="S23">
            <v>1</v>
          </cell>
          <cell r="T23">
            <v>2</v>
          </cell>
          <cell r="U23">
            <v>3</v>
          </cell>
          <cell r="V23">
            <v>4</v>
          </cell>
          <cell r="W23">
            <v>4</v>
          </cell>
          <cell r="X23">
            <v>4</v>
          </cell>
          <cell r="Y23">
            <v>4</v>
          </cell>
        </row>
        <row r="24">
          <cell r="Q24" t="str">
            <v>M 6</v>
          </cell>
          <cell r="T24">
            <v>1</v>
          </cell>
          <cell r="U24">
            <v>2</v>
          </cell>
          <cell r="V24">
            <v>3</v>
          </cell>
          <cell r="W24">
            <v>3</v>
          </cell>
          <cell r="X24">
            <v>3</v>
          </cell>
          <cell r="Y24">
            <v>3</v>
          </cell>
        </row>
        <row r="25">
          <cell r="Q25" t="str">
            <v>M 7</v>
          </cell>
          <cell r="U25">
            <v>1</v>
          </cell>
          <cell r="V25">
            <v>2</v>
          </cell>
          <cell r="W25">
            <v>2</v>
          </cell>
          <cell r="X25">
            <v>2</v>
          </cell>
          <cell r="Y25">
            <v>2</v>
          </cell>
        </row>
        <row r="26">
          <cell r="Q26" t="str">
            <v>M 8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</row>
        <row r="27">
          <cell r="Q27" t="str">
            <v>Abs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</sheetData>
      <sheetData sheetId="4">
        <row r="3">
          <cell r="B3" t="str">
            <v>01 - Prélicenciés G (6-) &amp; Filles 7-</v>
          </cell>
          <cell r="C3">
            <v>6</v>
          </cell>
          <cell r="D3">
            <v>1</v>
          </cell>
          <cell r="E3">
            <v>1</v>
          </cell>
          <cell r="F3">
            <v>1</v>
          </cell>
          <cell r="G3">
            <v>1</v>
          </cell>
          <cell r="H3">
            <v>0</v>
          </cell>
          <cell r="I3">
            <v>400</v>
          </cell>
          <cell r="J3"/>
          <cell r="K3"/>
          <cell r="L3">
            <v>0</v>
          </cell>
          <cell r="M3">
            <v>200</v>
          </cell>
          <cell r="N3"/>
          <cell r="O3"/>
          <cell r="P3">
            <v>0</v>
          </cell>
          <cell r="Q3">
            <v>100</v>
          </cell>
          <cell r="R3"/>
          <cell r="S3"/>
          <cell r="U3">
            <v>1</v>
          </cell>
          <cell r="V3">
            <v>16</v>
          </cell>
        </row>
        <row r="4">
          <cell r="B4" t="str">
            <v>02 - Poussins G (7-8) &amp; Filles 8-9</v>
          </cell>
          <cell r="C4">
            <v>27</v>
          </cell>
          <cell r="D4">
            <v>4</v>
          </cell>
          <cell r="E4">
            <v>5</v>
          </cell>
          <cell r="F4">
            <v>2</v>
          </cell>
          <cell r="G4">
            <v>5</v>
          </cell>
          <cell r="H4">
            <v>0</v>
          </cell>
          <cell r="I4">
            <v>400</v>
          </cell>
          <cell r="J4"/>
          <cell r="K4"/>
          <cell r="L4">
            <v>2</v>
          </cell>
          <cell r="M4">
            <v>202</v>
          </cell>
          <cell r="N4">
            <v>201</v>
          </cell>
          <cell r="O4">
            <v>202</v>
          </cell>
          <cell r="P4">
            <v>1</v>
          </cell>
          <cell r="Q4">
            <v>101</v>
          </cell>
          <cell r="R4">
            <v>101</v>
          </cell>
          <cell r="S4">
            <v>101</v>
          </cell>
          <cell r="U4">
            <v>3</v>
          </cell>
          <cell r="V4">
            <v>30</v>
          </cell>
        </row>
        <row r="5">
          <cell r="B5" t="str">
            <v>03 - Pupilles G (9-10) &amp; Filles 10-11</v>
          </cell>
          <cell r="C5">
            <v>31</v>
          </cell>
          <cell r="D5">
            <v>4</v>
          </cell>
          <cell r="E5">
            <v>9</v>
          </cell>
          <cell r="F5">
            <v>6</v>
          </cell>
          <cell r="G5">
            <v>9</v>
          </cell>
          <cell r="H5">
            <v>0</v>
          </cell>
          <cell r="I5">
            <v>400</v>
          </cell>
          <cell r="J5"/>
          <cell r="K5"/>
          <cell r="L5">
            <v>2</v>
          </cell>
          <cell r="M5">
            <v>204</v>
          </cell>
          <cell r="N5">
            <v>203</v>
          </cell>
          <cell r="O5">
            <v>204</v>
          </cell>
          <cell r="P5">
            <v>1</v>
          </cell>
          <cell r="Q5">
            <v>102</v>
          </cell>
          <cell r="R5">
            <v>102</v>
          </cell>
          <cell r="S5">
            <v>102</v>
          </cell>
          <cell r="U5">
            <v>3</v>
          </cell>
          <cell r="V5">
            <v>30</v>
          </cell>
        </row>
        <row r="6">
          <cell r="B6" t="str">
            <v>04 - Novices Benjamins G (11-12) &amp; Filles 12-13</v>
          </cell>
          <cell r="C6">
            <v>27</v>
          </cell>
          <cell r="D6">
            <v>4</v>
          </cell>
          <cell r="E6">
            <v>13</v>
          </cell>
          <cell r="F6">
            <v>10</v>
          </cell>
          <cell r="G6">
            <v>13</v>
          </cell>
          <cell r="H6">
            <v>0</v>
          </cell>
          <cell r="I6">
            <v>400</v>
          </cell>
          <cell r="J6"/>
          <cell r="K6"/>
          <cell r="L6">
            <v>2</v>
          </cell>
          <cell r="M6">
            <v>206</v>
          </cell>
          <cell r="N6">
            <v>205</v>
          </cell>
          <cell r="O6">
            <v>206</v>
          </cell>
          <cell r="P6">
            <v>1</v>
          </cell>
          <cell r="Q6">
            <v>103</v>
          </cell>
          <cell r="R6">
            <v>103</v>
          </cell>
          <cell r="S6">
            <v>103</v>
          </cell>
          <cell r="U6">
            <v>3</v>
          </cell>
          <cell r="V6">
            <v>30</v>
          </cell>
        </row>
        <row r="7">
          <cell r="B7" t="str">
            <v>05 - Novices Minimes G (13-14) &amp; Filles 14-15</v>
          </cell>
          <cell r="C7">
            <v>15</v>
          </cell>
          <cell r="D7">
            <v>2</v>
          </cell>
          <cell r="E7">
            <v>15</v>
          </cell>
          <cell r="F7">
            <v>14</v>
          </cell>
          <cell r="G7">
            <v>15</v>
          </cell>
          <cell r="H7">
            <v>0</v>
          </cell>
          <cell r="I7">
            <v>400</v>
          </cell>
          <cell r="J7"/>
          <cell r="K7"/>
          <cell r="L7">
            <v>0</v>
          </cell>
          <cell r="M7">
            <v>206</v>
          </cell>
          <cell r="N7"/>
          <cell r="O7"/>
          <cell r="P7">
            <v>1</v>
          </cell>
          <cell r="Q7">
            <v>104</v>
          </cell>
          <cell r="R7">
            <v>104</v>
          </cell>
          <cell r="S7">
            <v>104</v>
          </cell>
          <cell r="U7">
            <v>2</v>
          </cell>
          <cell r="V7">
            <v>20</v>
          </cell>
        </row>
        <row r="8">
          <cell r="B8" t="str">
            <v>06 - Novices Cadets-Juniors G (15-18) &amp; Filles 16+</v>
          </cell>
          <cell r="C8">
            <v>6</v>
          </cell>
          <cell r="D8">
            <v>1</v>
          </cell>
          <cell r="E8">
            <v>16</v>
          </cell>
          <cell r="F8">
            <v>16</v>
          </cell>
          <cell r="G8">
            <v>16</v>
          </cell>
          <cell r="H8">
            <v>0</v>
          </cell>
          <cell r="I8">
            <v>400</v>
          </cell>
          <cell r="J8"/>
          <cell r="K8"/>
          <cell r="L8">
            <v>0</v>
          </cell>
          <cell r="M8">
            <v>206</v>
          </cell>
          <cell r="N8"/>
          <cell r="O8"/>
          <cell r="P8">
            <v>0</v>
          </cell>
          <cell r="Q8">
            <v>104</v>
          </cell>
          <cell r="R8"/>
          <cell r="S8"/>
          <cell r="U8">
            <v>1</v>
          </cell>
          <cell r="V8">
            <v>16</v>
          </cell>
        </row>
        <row r="9">
          <cell r="B9" t="str">
            <v>08 - Hommes 19+ (Novices 19-39 &amp; Hommes 40+)</v>
          </cell>
          <cell r="C9">
            <v>14</v>
          </cell>
          <cell r="D9">
            <v>2</v>
          </cell>
          <cell r="E9">
            <v>18</v>
          </cell>
          <cell r="F9">
            <v>17</v>
          </cell>
          <cell r="G9">
            <v>18</v>
          </cell>
          <cell r="H9">
            <v>0</v>
          </cell>
          <cell r="I9">
            <v>400</v>
          </cell>
          <cell r="J9"/>
          <cell r="K9"/>
          <cell r="L9">
            <v>0</v>
          </cell>
          <cell r="M9">
            <v>206</v>
          </cell>
          <cell r="N9"/>
          <cell r="O9"/>
          <cell r="P9">
            <v>1</v>
          </cell>
          <cell r="Q9">
            <v>105</v>
          </cell>
          <cell r="R9">
            <v>105</v>
          </cell>
          <cell r="S9">
            <v>105</v>
          </cell>
          <cell r="U9">
            <v>2</v>
          </cell>
          <cell r="V9">
            <v>20</v>
          </cell>
        </row>
        <row r="10">
          <cell r="C10">
            <v>0</v>
          </cell>
          <cell r="D10">
            <v>0</v>
          </cell>
          <cell r="E10">
            <v>18</v>
          </cell>
          <cell r="F10"/>
          <cell r="G10"/>
          <cell r="H10">
            <v>0</v>
          </cell>
          <cell r="I10">
            <v>400</v>
          </cell>
          <cell r="J10"/>
          <cell r="K10"/>
          <cell r="L10">
            <v>0</v>
          </cell>
          <cell r="M10">
            <v>206</v>
          </cell>
          <cell r="N10"/>
          <cell r="O10"/>
          <cell r="P10">
            <v>0</v>
          </cell>
          <cell r="Q10">
            <v>105</v>
          </cell>
          <cell r="R10"/>
          <cell r="S10"/>
          <cell r="U10">
            <v>0</v>
          </cell>
          <cell r="V10">
            <v>0</v>
          </cell>
        </row>
        <row r="11">
          <cell r="B11" t="str">
            <v>10 - Experts Benjamins G (11-12) &amp; Filles 12-13</v>
          </cell>
          <cell r="C11">
            <v>8</v>
          </cell>
          <cell r="D11">
            <v>1</v>
          </cell>
          <cell r="E11">
            <v>19</v>
          </cell>
          <cell r="F11">
            <v>19</v>
          </cell>
          <cell r="G11">
            <v>19</v>
          </cell>
          <cell r="H11">
            <v>0</v>
          </cell>
          <cell r="I11">
            <v>400</v>
          </cell>
          <cell r="J11"/>
          <cell r="K11"/>
          <cell r="L11">
            <v>0</v>
          </cell>
          <cell r="M11">
            <v>206</v>
          </cell>
          <cell r="N11"/>
          <cell r="O11"/>
          <cell r="P11">
            <v>0</v>
          </cell>
          <cell r="Q11">
            <v>105</v>
          </cell>
          <cell r="R11"/>
          <cell r="S11"/>
          <cell r="U11">
            <v>1</v>
          </cell>
          <cell r="V11">
            <v>18</v>
          </cell>
        </row>
        <row r="12">
          <cell r="B12" t="str">
            <v>11 - Experts Minimes G (13-14) &amp; Filles 14-15</v>
          </cell>
          <cell r="C12">
            <v>14</v>
          </cell>
          <cell r="D12">
            <v>2</v>
          </cell>
          <cell r="E12">
            <v>21</v>
          </cell>
          <cell r="F12">
            <v>20</v>
          </cell>
          <cell r="G12">
            <v>21</v>
          </cell>
          <cell r="H12">
            <v>0</v>
          </cell>
          <cell r="I12">
            <v>400</v>
          </cell>
          <cell r="J12"/>
          <cell r="K12"/>
          <cell r="L12">
            <v>0</v>
          </cell>
          <cell r="M12">
            <v>206</v>
          </cell>
          <cell r="N12"/>
          <cell r="O12"/>
          <cell r="P12">
            <v>1</v>
          </cell>
          <cell r="Q12">
            <v>106</v>
          </cell>
          <cell r="R12">
            <v>106</v>
          </cell>
          <cell r="S12">
            <v>106</v>
          </cell>
          <cell r="U12">
            <v>2</v>
          </cell>
          <cell r="V12">
            <v>20</v>
          </cell>
        </row>
        <row r="13">
          <cell r="B13" t="str">
            <v>12 - Experts Cadets G (15-16)</v>
          </cell>
          <cell r="C13">
            <v>10</v>
          </cell>
          <cell r="D13">
            <v>2</v>
          </cell>
          <cell r="E13">
            <v>23</v>
          </cell>
          <cell r="F13">
            <v>22</v>
          </cell>
          <cell r="G13">
            <v>23</v>
          </cell>
          <cell r="H13">
            <v>0</v>
          </cell>
          <cell r="I13">
            <v>400</v>
          </cell>
          <cell r="J13"/>
          <cell r="K13"/>
          <cell r="L13">
            <v>0</v>
          </cell>
          <cell r="M13">
            <v>206</v>
          </cell>
          <cell r="N13"/>
          <cell r="O13"/>
          <cell r="P13">
            <v>1</v>
          </cell>
          <cell r="Q13">
            <v>107</v>
          </cell>
          <cell r="R13">
            <v>107</v>
          </cell>
          <cell r="S13">
            <v>107</v>
          </cell>
          <cell r="U13">
            <v>2</v>
          </cell>
          <cell r="V13">
            <v>20</v>
          </cell>
        </row>
        <row r="14">
          <cell r="B14" t="str">
            <v>13 - Experts 17-39</v>
          </cell>
          <cell r="C14">
            <v>7</v>
          </cell>
          <cell r="D14">
            <v>1</v>
          </cell>
          <cell r="E14">
            <v>24</v>
          </cell>
          <cell r="F14">
            <v>24</v>
          </cell>
          <cell r="G14">
            <v>24</v>
          </cell>
          <cell r="H14">
            <v>0</v>
          </cell>
          <cell r="I14">
            <v>400</v>
          </cell>
          <cell r="J14"/>
          <cell r="K14"/>
          <cell r="L14">
            <v>0</v>
          </cell>
          <cell r="M14">
            <v>206</v>
          </cell>
          <cell r="N14"/>
          <cell r="O14"/>
          <cell r="P14">
            <v>0</v>
          </cell>
          <cell r="Q14">
            <v>107</v>
          </cell>
          <cell r="R14"/>
          <cell r="S14"/>
          <cell r="U14">
            <v>1</v>
          </cell>
          <cell r="V14">
            <v>17</v>
          </cell>
        </row>
        <row r="15">
          <cell r="C15">
            <v>0</v>
          </cell>
          <cell r="D15">
            <v>0</v>
          </cell>
          <cell r="E15">
            <v>24</v>
          </cell>
          <cell r="F15"/>
          <cell r="G15"/>
          <cell r="H15">
            <v>0</v>
          </cell>
          <cell r="I15">
            <v>400</v>
          </cell>
          <cell r="J15"/>
          <cell r="K15"/>
          <cell r="L15">
            <v>0</v>
          </cell>
          <cell r="M15">
            <v>206</v>
          </cell>
          <cell r="N15"/>
          <cell r="O15"/>
          <cell r="P15">
            <v>0</v>
          </cell>
          <cell r="Q15">
            <v>107</v>
          </cell>
          <cell r="R15"/>
          <cell r="S15"/>
          <cell r="U15">
            <v>0</v>
          </cell>
          <cell r="V15">
            <v>0</v>
          </cell>
        </row>
        <row r="16">
          <cell r="C16">
            <v>0</v>
          </cell>
          <cell r="D16">
            <v>0</v>
          </cell>
          <cell r="E16">
            <v>24</v>
          </cell>
          <cell r="F16"/>
          <cell r="G16"/>
          <cell r="H16">
            <v>0</v>
          </cell>
          <cell r="I16">
            <v>400</v>
          </cell>
          <cell r="J16"/>
          <cell r="K16"/>
          <cell r="L16">
            <v>0</v>
          </cell>
          <cell r="M16">
            <v>206</v>
          </cell>
          <cell r="N16"/>
          <cell r="O16"/>
          <cell r="P16">
            <v>0</v>
          </cell>
          <cell r="Q16">
            <v>107</v>
          </cell>
          <cell r="R16"/>
          <cell r="S16"/>
          <cell r="U16">
            <v>0</v>
          </cell>
          <cell r="V16">
            <v>0</v>
          </cell>
        </row>
        <row r="17">
          <cell r="C17">
            <v>0</v>
          </cell>
          <cell r="D17">
            <v>0</v>
          </cell>
          <cell r="E17">
            <v>24</v>
          </cell>
          <cell r="F17"/>
          <cell r="G17"/>
          <cell r="H17">
            <v>0</v>
          </cell>
          <cell r="I17">
            <v>400</v>
          </cell>
          <cell r="J17"/>
          <cell r="K17"/>
          <cell r="L17">
            <v>0</v>
          </cell>
          <cell r="M17">
            <v>206</v>
          </cell>
          <cell r="N17"/>
          <cell r="O17"/>
          <cell r="P17">
            <v>0</v>
          </cell>
          <cell r="Q17">
            <v>107</v>
          </cell>
          <cell r="R17"/>
          <cell r="S17"/>
          <cell r="U17">
            <v>0</v>
          </cell>
          <cell r="V17">
            <v>0</v>
          </cell>
        </row>
        <row r="18">
          <cell r="C18">
            <v>0</v>
          </cell>
          <cell r="D18">
            <v>0</v>
          </cell>
          <cell r="E18">
            <v>24</v>
          </cell>
          <cell r="F18"/>
          <cell r="G18"/>
          <cell r="H18">
            <v>0</v>
          </cell>
          <cell r="I18">
            <v>400</v>
          </cell>
          <cell r="J18"/>
          <cell r="K18"/>
          <cell r="L18">
            <v>0</v>
          </cell>
          <cell r="M18">
            <v>206</v>
          </cell>
          <cell r="N18"/>
          <cell r="O18"/>
          <cell r="P18">
            <v>0</v>
          </cell>
          <cell r="Q18">
            <v>107</v>
          </cell>
          <cell r="R18"/>
          <cell r="S18"/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24</v>
          </cell>
          <cell r="F19"/>
          <cell r="G19"/>
          <cell r="H19">
            <v>0</v>
          </cell>
          <cell r="I19">
            <v>400</v>
          </cell>
          <cell r="J19"/>
          <cell r="K19"/>
          <cell r="L19">
            <v>0</v>
          </cell>
          <cell r="M19">
            <v>206</v>
          </cell>
          <cell r="N19"/>
          <cell r="O19"/>
          <cell r="P19">
            <v>0</v>
          </cell>
          <cell r="Q19">
            <v>107</v>
          </cell>
          <cell r="R19"/>
          <cell r="S19"/>
          <cell r="U19">
            <v>0</v>
          </cell>
          <cell r="V19">
            <v>0</v>
          </cell>
        </row>
        <row r="20">
          <cell r="C20">
            <v>0</v>
          </cell>
          <cell r="D20">
            <v>0</v>
          </cell>
          <cell r="E20">
            <v>24</v>
          </cell>
          <cell r="F20"/>
          <cell r="G20"/>
          <cell r="H20">
            <v>0</v>
          </cell>
          <cell r="I20">
            <v>400</v>
          </cell>
          <cell r="J20"/>
          <cell r="K20"/>
          <cell r="L20">
            <v>0</v>
          </cell>
          <cell r="M20">
            <v>206</v>
          </cell>
          <cell r="N20"/>
          <cell r="O20"/>
          <cell r="P20">
            <v>0</v>
          </cell>
          <cell r="Q20">
            <v>107</v>
          </cell>
          <cell r="R20"/>
          <cell r="S20"/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24</v>
          </cell>
          <cell r="F21"/>
          <cell r="G21"/>
          <cell r="H21">
            <v>0</v>
          </cell>
          <cell r="I21">
            <v>400</v>
          </cell>
          <cell r="J21"/>
          <cell r="K21"/>
          <cell r="L21">
            <v>0</v>
          </cell>
          <cell r="M21">
            <v>206</v>
          </cell>
          <cell r="N21"/>
          <cell r="O21"/>
          <cell r="P21">
            <v>0</v>
          </cell>
          <cell r="Q21">
            <v>107</v>
          </cell>
          <cell r="R21"/>
          <cell r="S21"/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24</v>
          </cell>
          <cell r="F22"/>
          <cell r="G22"/>
          <cell r="H22">
            <v>0</v>
          </cell>
          <cell r="I22">
            <v>400</v>
          </cell>
          <cell r="J22"/>
          <cell r="K22"/>
          <cell r="L22">
            <v>0</v>
          </cell>
          <cell r="M22">
            <v>206</v>
          </cell>
          <cell r="N22"/>
          <cell r="O22"/>
          <cell r="P22">
            <v>0</v>
          </cell>
          <cell r="Q22">
            <v>107</v>
          </cell>
          <cell r="R22"/>
          <cell r="S22"/>
          <cell r="U22">
            <v>0</v>
          </cell>
          <cell r="V22">
            <v>0</v>
          </cell>
        </row>
        <row r="23">
          <cell r="C23">
            <v>0</v>
          </cell>
          <cell r="D23">
            <v>0</v>
          </cell>
          <cell r="E23">
            <v>24</v>
          </cell>
          <cell r="F23"/>
          <cell r="G23"/>
          <cell r="H23">
            <v>0</v>
          </cell>
          <cell r="I23">
            <v>400</v>
          </cell>
          <cell r="J23"/>
          <cell r="K23"/>
          <cell r="L23">
            <v>0</v>
          </cell>
          <cell r="M23">
            <v>206</v>
          </cell>
          <cell r="N23"/>
          <cell r="O23"/>
          <cell r="P23">
            <v>0</v>
          </cell>
          <cell r="Q23">
            <v>107</v>
          </cell>
          <cell r="R23"/>
          <cell r="S23"/>
          <cell r="U23">
            <v>0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24</v>
          </cell>
          <cell r="F24"/>
          <cell r="G24"/>
          <cell r="H24">
            <v>0</v>
          </cell>
          <cell r="I24">
            <v>400</v>
          </cell>
          <cell r="J24"/>
          <cell r="K24"/>
          <cell r="L24">
            <v>0</v>
          </cell>
          <cell r="M24">
            <v>206</v>
          </cell>
          <cell r="N24"/>
          <cell r="O24"/>
          <cell r="P24">
            <v>0</v>
          </cell>
          <cell r="Q24">
            <v>107</v>
          </cell>
          <cell r="R24"/>
          <cell r="S24"/>
          <cell r="U24">
            <v>0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24</v>
          </cell>
          <cell r="F25"/>
          <cell r="G25"/>
          <cell r="H25">
            <v>0</v>
          </cell>
          <cell r="I25">
            <v>400</v>
          </cell>
          <cell r="J25"/>
          <cell r="K25"/>
          <cell r="L25">
            <v>0</v>
          </cell>
          <cell r="M25">
            <v>206</v>
          </cell>
          <cell r="N25"/>
          <cell r="O25"/>
          <cell r="P25">
            <v>0</v>
          </cell>
          <cell r="Q25">
            <v>107</v>
          </cell>
          <cell r="R25"/>
          <cell r="S25"/>
          <cell r="U25">
            <v>0</v>
          </cell>
          <cell r="V25">
            <v>0</v>
          </cell>
        </row>
        <row r="26">
          <cell r="C26">
            <v>0</v>
          </cell>
          <cell r="D26">
            <v>0</v>
          </cell>
          <cell r="E26">
            <v>24</v>
          </cell>
          <cell r="F26"/>
          <cell r="G26"/>
          <cell r="H26">
            <v>0</v>
          </cell>
          <cell r="I26">
            <v>400</v>
          </cell>
          <cell r="J26"/>
          <cell r="K26"/>
          <cell r="L26">
            <v>0</v>
          </cell>
          <cell r="M26">
            <v>206</v>
          </cell>
          <cell r="N26"/>
          <cell r="O26"/>
          <cell r="P26">
            <v>0</v>
          </cell>
          <cell r="Q26">
            <v>107</v>
          </cell>
          <cell r="R26"/>
          <cell r="S26"/>
          <cell r="U26">
            <v>0</v>
          </cell>
          <cell r="V26">
            <v>0</v>
          </cell>
        </row>
        <row r="27">
          <cell r="C27">
            <v>0</v>
          </cell>
          <cell r="D27">
            <v>0</v>
          </cell>
          <cell r="E27">
            <v>24</v>
          </cell>
          <cell r="F27"/>
          <cell r="G27"/>
          <cell r="H27">
            <v>0</v>
          </cell>
          <cell r="I27">
            <v>400</v>
          </cell>
          <cell r="J27"/>
          <cell r="K27"/>
          <cell r="L27">
            <v>0</v>
          </cell>
          <cell r="M27">
            <v>206</v>
          </cell>
          <cell r="N27"/>
          <cell r="O27"/>
          <cell r="P27">
            <v>0</v>
          </cell>
          <cell r="Q27">
            <v>107</v>
          </cell>
          <cell r="R27"/>
          <cell r="S27"/>
          <cell r="U27">
            <v>0</v>
          </cell>
          <cell r="V27">
            <v>0</v>
          </cell>
        </row>
        <row r="28">
          <cell r="C28">
            <v>0</v>
          </cell>
          <cell r="D28">
            <v>0</v>
          </cell>
          <cell r="E28">
            <v>24</v>
          </cell>
          <cell r="F28"/>
          <cell r="G28"/>
          <cell r="H28">
            <v>0</v>
          </cell>
          <cell r="I28">
            <v>400</v>
          </cell>
          <cell r="J28"/>
          <cell r="K28"/>
          <cell r="L28">
            <v>0</v>
          </cell>
          <cell r="M28">
            <v>206</v>
          </cell>
          <cell r="N28"/>
          <cell r="O28"/>
          <cell r="P28">
            <v>0</v>
          </cell>
          <cell r="Q28">
            <v>107</v>
          </cell>
          <cell r="R28"/>
          <cell r="S28"/>
          <cell r="U28">
            <v>0</v>
          </cell>
          <cell r="V28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2325-C470-470C-B185-94747F1EDA54}">
  <sheetPr>
    <pageSetUpPr fitToPage="1"/>
  </sheetPr>
  <dimension ref="A1:Q540"/>
  <sheetViews>
    <sheetView tabSelected="1" topLeftCell="C460" workbookViewId="0">
      <selection activeCell="R482" sqref="R482"/>
    </sheetView>
  </sheetViews>
  <sheetFormatPr baseColWidth="10" defaultRowHeight="14.4" x14ac:dyDescent="0.3"/>
  <cols>
    <col min="1" max="1" width="5.5546875" style="41" hidden="1" customWidth="1"/>
    <col min="2" max="2" width="12" style="41" hidden="1" customWidth="1"/>
    <col min="3" max="3" width="6.109375" style="114" customWidth="1"/>
    <col min="4" max="4" width="6.109375" style="74" customWidth="1"/>
    <col min="5" max="5" width="5.33203125" style="41" customWidth="1"/>
    <col min="6" max="6" width="33.33203125" style="41" customWidth="1"/>
    <col min="7" max="7" width="14.88671875" style="41" customWidth="1"/>
    <col min="8" max="8" width="43" style="41" customWidth="1"/>
    <col min="9" max="9" width="6" style="37" hidden="1" customWidth="1"/>
    <col min="10" max="10" width="10.88671875" style="41" hidden="1" customWidth="1"/>
    <col min="11" max="11" width="7.6640625" style="41" hidden="1" customWidth="1"/>
    <col min="12" max="12" width="6.6640625" style="34" customWidth="1"/>
    <col min="13" max="13" width="6.6640625" style="35" customWidth="1"/>
    <col min="14" max="14" width="6.6640625" style="36" customWidth="1"/>
    <col min="15" max="15" width="6.6640625" style="74" customWidth="1"/>
    <col min="16" max="16" width="6.6640625" style="34" customWidth="1"/>
    <col min="17" max="17" width="6.6640625" style="35" customWidth="1"/>
    <col min="18" max="16384" width="11.5546875" style="41"/>
  </cols>
  <sheetData>
    <row r="1" spans="1:17" x14ac:dyDescent="0.3">
      <c r="A1" s="52"/>
      <c r="B1" s="52"/>
      <c r="C1" s="200" t="s">
        <v>562</v>
      </c>
      <c r="D1" s="201"/>
      <c r="E1" s="69"/>
      <c r="F1" s="28"/>
      <c r="G1" s="28"/>
      <c r="H1" s="29"/>
      <c r="I1" s="30"/>
      <c r="J1" s="31"/>
      <c r="K1" s="76"/>
      <c r="L1" s="200" t="s">
        <v>563</v>
      </c>
      <c r="M1" s="201"/>
      <c r="N1" s="200" t="s">
        <v>564</v>
      </c>
      <c r="O1" s="201"/>
      <c r="P1" s="200" t="s">
        <v>74</v>
      </c>
      <c r="Q1" s="201"/>
    </row>
    <row r="2" spans="1:17" s="75" customFormat="1" x14ac:dyDescent="0.3">
      <c r="A2" s="77"/>
      <c r="B2" s="77" t="s">
        <v>565</v>
      </c>
      <c r="C2" s="109" t="s">
        <v>18</v>
      </c>
      <c r="D2" s="79" t="s">
        <v>19</v>
      </c>
      <c r="E2" s="80" t="s">
        <v>566</v>
      </c>
      <c r="F2" s="81" t="s">
        <v>567</v>
      </c>
      <c r="G2" s="81" t="s">
        <v>568</v>
      </c>
      <c r="H2" s="81" t="s">
        <v>569</v>
      </c>
      <c r="I2" s="77" t="s">
        <v>570</v>
      </c>
      <c r="J2" s="82" t="s">
        <v>571</v>
      </c>
      <c r="K2" s="77" t="s">
        <v>572</v>
      </c>
      <c r="L2" s="78" t="s">
        <v>18</v>
      </c>
      <c r="M2" s="79" t="s">
        <v>19</v>
      </c>
      <c r="N2" s="78" t="s">
        <v>18</v>
      </c>
      <c r="O2" s="79" t="s">
        <v>19</v>
      </c>
      <c r="P2" s="78" t="s">
        <v>18</v>
      </c>
      <c r="Q2" s="79" t="s">
        <v>19</v>
      </c>
    </row>
    <row r="3" spans="1:17" s="94" customFormat="1" ht="18" customHeight="1" x14ac:dyDescent="0.3">
      <c r="A3" s="65"/>
      <c r="B3" s="65">
        <v>20210058356</v>
      </c>
      <c r="C3" s="207">
        <v>1</v>
      </c>
      <c r="D3" s="208">
        <f t="shared" ref="D3:D20" si="0">M3+O3+Q3</f>
        <v>33</v>
      </c>
      <c r="E3" s="209" t="s">
        <v>20</v>
      </c>
      <c r="F3" s="210" t="s">
        <v>21</v>
      </c>
      <c r="G3" s="210" t="s">
        <v>22</v>
      </c>
      <c r="H3" s="211" t="s">
        <v>23</v>
      </c>
      <c r="I3" s="212" t="s">
        <v>573</v>
      </c>
      <c r="J3" s="213">
        <v>42627</v>
      </c>
      <c r="K3" s="212" t="s">
        <v>582</v>
      </c>
      <c r="L3" s="198" t="s">
        <v>575</v>
      </c>
      <c r="M3" s="199">
        <v>14</v>
      </c>
      <c r="N3" s="198">
        <v>2</v>
      </c>
      <c r="O3" s="199">
        <v>14</v>
      </c>
      <c r="P3" s="198" t="str">
        <f>VLOOKUP(B3,'Résultats Montesson'!$B$2:$AA$999,25,FALSE)</f>
        <v>M 3</v>
      </c>
      <c r="Q3" s="199">
        <f>VLOOKUP(B3,'Résultats Montesson'!$B$2:$AA$999,26,FALSE)</f>
        <v>5</v>
      </c>
    </row>
    <row r="4" spans="1:17" s="94" customFormat="1" x14ac:dyDescent="0.3">
      <c r="A4" s="116"/>
      <c r="B4" s="155">
        <v>20220087638</v>
      </c>
      <c r="C4" s="117">
        <v>2</v>
      </c>
      <c r="D4" s="93">
        <f t="shared" si="0"/>
        <v>32</v>
      </c>
      <c r="E4" s="155" t="s">
        <v>29</v>
      </c>
      <c r="F4" s="153" t="s">
        <v>30</v>
      </c>
      <c r="G4" s="154" t="s">
        <v>31</v>
      </c>
      <c r="H4" s="118" t="s">
        <v>23</v>
      </c>
      <c r="I4" s="195" t="s">
        <v>573</v>
      </c>
      <c r="J4" s="206">
        <v>42380</v>
      </c>
      <c r="K4" s="116" t="s">
        <v>582</v>
      </c>
      <c r="L4" s="32" t="s">
        <v>69</v>
      </c>
      <c r="M4" s="33">
        <v>2</v>
      </c>
      <c r="N4" s="32">
        <v>1</v>
      </c>
      <c r="O4" s="33">
        <v>18</v>
      </c>
      <c r="P4" s="32" t="str">
        <f>VLOOKUP(B4,'Résultats Montesson'!$B$2:$AA$999,25,FALSE)</f>
        <v>M 1</v>
      </c>
      <c r="Q4" s="33">
        <f>VLOOKUP(B4,'Résultats Montesson'!$B$2:$AA$999,26,FALSE)</f>
        <v>12</v>
      </c>
    </row>
    <row r="5" spans="1:17" s="94" customFormat="1" x14ac:dyDescent="0.3">
      <c r="A5" s="116"/>
      <c r="B5" s="154">
        <v>20220087898</v>
      </c>
      <c r="C5" s="117">
        <v>3</v>
      </c>
      <c r="D5" s="93">
        <f t="shared" si="0"/>
        <v>21</v>
      </c>
      <c r="E5" s="116" t="s">
        <v>33</v>
      </c>
      <c r="F5" s="154" t="s">
        <v>34</v>
      </c>
      <c r="G5" s="154" t="s">
        <v>26</v>
      </c>
      <c r="H5" s="154" t="s">
        <v>23</v>
      </c>
      <c r="I5" s="116" t="s">
        <v>573</v>
      </c>
      <c r="J5" s="119">
        <v>42400</v>
      </c>
      <c r="K5" s="116" t="s">
        <v>582</v>
      </c>
      <c r="L5" s="32" t="s">
        <v>578</v>
      </c>
      <c r="M5" s="33">
        <v>10</v>
      </c>
      <c r="N5" s="32">
        <v>3</v>
      </c>
      <c r="O5" s="33">
        <v>11</v>
      </c>
      <c r="P5" s="32"/>
      <c r="Q5" s="33"/>
    </row>
    <row r="6" spans="1:17" x14ac:dyDescent="0.3">
      <c r="A6" s="162"/>
      <c r="B6" s="164">
        <v>20210061189</v>
      </c>
      <c r="C6" s="183">
        <v>4</v>
      </c>
      <c r="D6" s="70">
        <f t="shared" si="0"/>
        <v>21</v>
      </c>
      <c r="E6" s="162" t="s">
        <v>24</v>
      </c>
      <c r="F6" s="164" t="s">
        <v>25</v>
      </c>
      <c r="G6" s="164" t="s">
        <v>26</v>
      </c>
      <c r="H6" s="164" t="s">
        <v>23</v>
      </c>
      <c r="I6" s="162" t="s">
        <v>573</v>
      </c>
      <c r="J6" s="170">
        <v>42577</v>
      </c>
      <c r="K6" s="162" t="s">
        <v>582</v>
      </c>
      <c r="L6" s="34" t="s">
        <v>583</v>
      </c>
      <c r="M6" s="35">
        <v>5</v>
      </c>
      <c r="N6" s="107">
        <v>5</v>
      </c>
      <c r="O6" s="108">
        <v>8</v>
      </c>
      <c r="P6" s="107" t="str">
        <f>VLOOKUP(B6,'Résultats Montesson'!$B$2:$AA$999,25,FALSE)</f>
        <v>M 2</v>
      </c>
      <c r="Q6" s="108">
        <f>VLOOKUP(B6,'Résultats Montesson'!$B$2:$AA$999,26,FALSE)</f>
        <v>8</v>
      </c>
    </row>
    <row r="7" spans="1:17" x14ac:dyDescent="0.3">
      <c r="A7" s="167"/>
      <c r="B7" s="167">
        <v>20220088614</v>
      </c>
      <c r="C7" s="184">
        <v>5</v>
      </c>
      <c r="D7" s="70">
        <f t="shared" si="0"/>
        <v>16</v>
      </c>
      <c r="E7" s="160" t="s">
        <v>35</v>
      </c>
      <c r="F7" s="161" t="s">
        <v>36</v>
      </c>
      <c r="G7" s="161" t="s">
        <v>22</v>
      </c>
      <c r="H7" s="61" t="s">
        <v>23</v>
      </c>
      <c r="I7" s="167" t="s">
        <v>573</v>
      </c>
      <c r="J7" s="174">
        <v>42514</v>
      </c>
      <c r="K7" s="167" t="s">
        <v>582</v>
      </c>
      <c r="L7" s="34" t="s">
        <v>579</v>
      </c>
      <c r="M7" s="35">
        <v>7</v>
      </c>
      <c r="N7" s="107">
        <v>4</v>
      </c>
      <c r="O7" s="108">
        <v>9</v>
      </c>
      <c r="P7" s="107"/>
      <c r="Q7" s="108"/>
    </row>
    <row r="8" spans="1:17" x14ac:dyDescent="0.3">
      <c r="A8" s="47"/>
      <c r="B8" s="47">
        <v>20210085292</v>
      </c>
      <c r="C8" s="112">
        <v>6</v>
      </c>
      <c r="D8" s="70">
        <f t="shared" si="0"/>
        <v>13</v>
      </c>
      <c r="E8" s="38" t="s">
        <v>27</v>
      </c>
      <c r="F8" s="40" t="s">
        <v>28</v>
      </c>
      <c r="G8" s="40" t="s">
        <v>22</v>
      </c>
      <c r="H8" s="61" t="s">
        <v>23</v>
      </c>
      <c r="I8" s="47" t="s">
        <v>573</v>
      </c>
      <c r="J8" s="56">
        <v>42641</v>
      </c>
      <c r="K8" s="47" t="s">
        <v>582</v>
      </c>
      <c r="L8" s="34" t="s">
        <v>304</v>
      </c>
      <c r="M8" s="35">
        <v>4</v>
      </c>
      <c r="N8" s="107">
        <v>7</v>
      </c>
      <c r="O8" s="108">
        <v>6</v>
      </c>
      <c r="P8" s="107" t="str">
        <f>VLOOKUP(B8,'Résultats Montesson'!$B$2:$AA$999,25,FALSE)</f>
        <v>M 4</v>
      </c>
      <c r="Q8" s="108">
        <f>VLOOKUP(B8,'Résultats Montesson'!$B$2:$AA$999,26,FALSE)</f>
        <v>3</v>
      </c>
    </row>
    <row r="9" spans="1:17" x14ac:dyDescent="0.3">
      <c r="A9" s="47"/>
      <c r="B9" s="47">
        <v>20220091329</v>
      </c>
      <c r="C9" s="112">
        <v>7</v>
      </c>
      <c r="D9" s="70">
        <f t="shared" si="0"/>
        <v>10</v>
      </c>
      <c r="E9" s="47" t="s">
        <v>39</v>
      </c>
      <c r="F9" s="40" t="s">
        <v>40</v>
      </c>
      <c r="G9" s="40" t="s">
        <v>22</v>
      </c>
      <c r="H9" s="61" t="s">
        <v>23</v>
      </c>
      <c r="I9" s="47" t="s">
        <v>577</v>
      </c>
      <c r="J9" s="56">
        <v>42730</v>
      </c>
      <c r="K9" s="47" t="s">
        <v>582</v>
      </c>
      <c r="L9" s="34" t="s">
        <v>43</v>
      </c>
      <c r="M9" s="35">
        <v>1</v>
      </c>
      <c r="N9" s="107">
        <v>6</v>
      </c>
      <c r="O9" s="108">
        <v>7</v>
      </c>
      <c r="P9" s="107" t="str">
        <f>VLOOKUP(B9,'Résultats Montesson'!$B$2:$AA$999,25,FALSE)</f>
        <v>M 5</v>
      </c>
      <c r="Q9" s="108">
        <f>VLOOKUP(B9,'Résultats Montesson'!$B$2:$AA$999,26,FALSE)</f>
        <v>2</v>
      </c>
    </row>
    <row r="10" spans="1:17" x14ac:dyDescent="0.3">
      <c r="A10" s="47"/>
      <c r="B10" s="47">
        <v>20220090811</v>
      </c>
      <c r="C10" s="112">
        <v>8</v>
      </c>
      <c r="D10" s="70">
        <f t="shared" si="0"/>
        <v>7</v>
      </c>
      <c r="E10" s="38" t="s">
        <v>37</v>
      </c>
      <c r="F10" s="40" t="s">
        <v>38</v>
      </c>
      <c r="G10" s="40" t="s">
        <v>22</v>
      </c>
      <c r="H10" s="61" t="s">
        <v>23</v>
      </c>
      <c r="I10" s="47" t="s">
        <v>573</v>
      </c>
      <c r="J10" s="56">
        <v>42646</v>
      </c>
      <c r="K10" s="47" t="s">
        <v>582</v>
      </c>
      <c r="L10" s="34" t="s">
        <v>504</v>
      </c>
      <c r="M10" s="35">
        <v>3</v>
      </c>
      <c r="N10" s="107" t="s">
        <v>304</v>
      </c>
      <c r="O10" s="108">
        <v>4</v>
      </c>
      <c r="P10" s="107"/>
      <c r="Q10" s="108"/>
    </row>
    <row r="11" spans="1:17" x14ac:dyDescent="0.3">
      <c r="A11" s="42"/>
      <c r="B11" s="42">
        <v>20220094749</v>
      </c>
      <c r="C11" s="111">
        <v>9</v>
      </c>
      <c r="D11" s="70">
        <f t="shared" si="0"/>
        <v>5</v>
      </c>
      <c r="E11" s="42" t="s">
        <v>857</v>
      </c>
      <c r="F11" s="44" t="s">
        <v>858</v>
      </c>
      <c r="G11" s="44" t="s">
        <v>74</v>
      </c>
      <c r="H11" s="46" t="s">
        <v>23</v>
      </c>
      <c r="I11" s="42" t="s">
        <v>573</v>
      </c>
      <c r="J11" s="51">
        <v>42797</v>
      </c>
      <c r="K11" s="42" t="s">
        <v>582</v>
      </c>
      <c r="N11" s="107">
        <v>8</v>
      </c>
      <c r="O11" s="108">
        <v>5</v>
      </c>
      <c r="P11" s="107"/>
      <c r="Q11" s="108"/>
    </row>
    <row r="12" spans="1:17" x14ac:dyDescent="0.3">
      <c r="A12" s="42"/>
      <c r="B12" s="44">
        <v>20220087937</v>
      </c>
      <c r="C12" s="111">
        <v>10</v>
      </c>
      <c r="D12" s="70">
        <f t="shared" si="0"/>
        <v>4</v>
      </c>
      <c r="E12" s="42" t="s">
        <v>775</v>
      </c>
      <c r="F12" s="44" t="s">
        <v>776</v>
      </c>
      <c r="G12" s="44" t="s">
        <v>26</v>
      </c>
      <c r="H12" s="44" t="s">
        <v>23</v>
      </c>
      <c r="I12" s="42" t="s">
        <v>573</v>
      </c>
      <c r="J12" s="51">
        <v>42828</v>
      </c>
      <c r="K12" s="42" t="s">
        <v>582</v>
      </c>
      <c r="N12" s="107" t="s">
        <v>304</v>
      </c>
      <c r="O12" s="108">
        <v>4</v>
      </c>
      <c r="P12" s="107"/>
      <c r="Q12" s="108"/>
    </row>
    <row r="13" spans="1:17" x14ac:dyDescent="0.3">
      <c r="A13" s="42"/>
      <c r="B13" s="182">
        <v>20220088523</v>
      </c>
      <c r="C13" s="111">
        <v>11</v>
      </c>
      <c r="D13" s="70">
        <f t="shared" si="0"/>
        <v>4</v>
      </c>
      <c r="E13" s="163" t="s">
        <v>1049</v>
      </c>
      <c r="F13" s="165" t="s">
        <v>911</v>
      </c>
      <c r="G13" s="44" t="s">
        <v>31</v>
      </c>
      <c r="H13" s="168" t="s">
        <v>23</v>
      </c>
      <c r="I13" s="171" t="s">
        <v>573</v>
      </c>
      <c r="J13" s="173">
        <v>43172</v>
      </c>
      <c r="K13" s="42" t="s">
        <v>582</v>
      </c>
      <c r="N13" s="107" t="s">
        <v>504</v>
      </c>
      <c r="O13" s="108">
        <v>3</v>
      </c>
      <c r="P13" s="107" t="str">
        <f>VLOOKUP(B13,'Résultats Montesson'!$B$2:$AA$999,25,FALSE)</f>
        <v>M 6</v>
      </c>
      <c r="Q13" s="108">
        <f>VLOOKUP(B13,'Résultats Montesson'!$B$2:$AA$999,26,FALSE)</f>
        <v>1</v>
      </c>
    </row>
    <row r="14" spans="1:17" x14ac:dyDescent="0.3">
      <c r="A14" s="42"/>
      <c r="B14" s="164">
        <v>20220087899</v>
      </c>
      <c r="C14" s="111">
        <v>12</v>
      </c>
      <c r="D14" s="70">
        <f t="shared" si="0"/>
        <v>3</v>
      </c>
      <c r="E14" s="162" t="s">
        <v>414</v>
      </c>
      <c r="F14" s="164" t="s">
        <v>762</v>
      </c>
      <c r="G14" s="44" t="s">
        <v>26</v>
      </c>
      <c r="H14" s="164" t="s">
        <v>23</v>
      </c>
      <c r="I14" s="162" t="s">
        <v>573</v>
      </c>
      <c r="J14" s="170">
        <v>42398</v>
      </c>
      <c r="K14" s="42" t="s">
        <v>582</v>
      </c>
      <c r="N14" s="107" t="s">
        <v>504</v>
      </c>
      <c r="O14" s="108">
        <v>3</v>
      </c>
      <c r="P14" s="107"/>
      <c r="Q14" s="108"/>
    </row>
    <row r="15" spans="1:17" x14ac:dyDescent="0.3">
      <c r="A15" s="42"/>
      <c r="B15" s="44">
        <v>20220087924</v>
      </c>
      <c r="C15" s="111">
        <v>13</v>
      </c>
      <c r="D15" s="70">
        <f t="shared" si="0"/>
        <v>2</v>
      </c>
      <c r="E15" s="42" t="s">
        <v>773</v>
      </c>
      <c r="F15" s="44" t="s">
        <v>774</v>
      </c>
      <c r="G15" s="44" t="s">
        <v>26</v>
      </c>
      <c r="H15" s="44" t="s">
        <v>23</v>
      </c>
      <c r="I15" s="42" t="s">
        <v>573</v>
      </c>
      <c r="J15" s="51">
        <v>42446</v>
      </c>
      <c r="K15" s="42" t="s">
        <v>582</v>
      </c>
      <c r="N15" s="107" t="s">
        <v>69</v>
      </c>
      <c r="O15" s="108">
        <v>2</v>
      </c>
      <c r="P15" s="107"/>
      <c r="Q15" s="108"/>
    </row>
    <row r="16" spans="1:17" hidden="1" x14ac:dyDescent="0.3">
      <c r="A16" s="42"/>
      <c r="B16" s="44">
        <v>20200052703</v>
      </c>
      <c r="C16" s="111"/>
      <c r="D16" s="70">
        <f t="shared" si="0"/>
        <v>0</v>
      </c>
      <c r="E16" s="42" t="s">
        <v>817</v>
      </c>
      <c r="F16" s="44" t="s">
        <v>818</v>
      </c>
      <c r="G16" s="44" t="s">
        <v>26</v>
      </c>
      <c r="H16" s="44" t="s">
        <v>23</v>
      </c>
      <c r="I16" s="42" t="s">
        <v>577</v>
      </c>
      <c r="J16" s="51">
        <v>43209</v>
      </c>
      <c r="K16" s="42" t="s">
        <v>582</v>
      </c>
      <c r="N16" s="107"/>
      <c r="O16" s="108"/>
      <c r="P16" s="107"/>
      <c r="Q16" s="108"/>
    </row>
    <row r="17" spans="1:17" hidden="1" x14ac:dyDescent="0.3">
      <c r="A17" s="42"/>
      <c r="B17" s="44">
        <v>20220087902</v>
      </c>
      <c r="C17" s="111"/>
      <c r="D17" s="70">
        <f t="shared" si="0"/>
        <v>0</v>
      </c>
      <c r="E17" s="42" t="s">
        <v>821</v>
      </c>
      <c r="F17" s="44" t="s">
        <v>822</v>
      </c>
      <c r="G17" s="44" t="s">
        <v>26</v>
      </c>
      <c r="H17" s="44" t="s">
        <v>23</v>
      </c>
      <c r="I17" s="42" t="s">
        <v>577</v>
      </c>
      <c r="J17" s="51">
        <v>42445</v>
      </c>
      <c r="K17" s="42" t="s">
        <v>582</v>
      </c>
      <c r="N17" s="107"/>
      <c r="O17" s="108"/>
      <c r="P17" s="107"/>
      <c r="Q17" s="108"/>
    </row>
    <row r="18" spans="1:17" hidden="1" x14ac:dyDescent="0.3">
      <c r="A18" s="42"/>
      <c r="B18" s="42">
        <v>20220111201</v>
      </c>
      <c r="C18" s="111"/>
      <c r="D18" s="70">
        <f t="shared" si="0"/>
        <v>0</v>
      </c>
      <c r="E18" s="42" t="s">
        <v>117</v>
      </c>
      <c r="F18" s="44" t="s">
        <v>856</v>
      </c>
      <c r="G18" s="44" t="s">
        <v>74</v>
      </c>
      <c r="H18" s="46" t="s">
        <v>23</v>
      </c>
      <c r="I18" s="42" t="s">
        <v>577</v>
      </c>
      <c r="J18" s="51">
        <v>42614</v>
      </c>
      <c r="K18" s="42" t="s">
        <v>582</v>
      </c>
      <c r="N18" s="107"/>
      <c r="O18" s="108"/>
      <c r="P18" s="107"/>
      <c r="Q18" s="108"/>
    </row>
    <row r="19" spans="1:17" hidden="1" x14ac:dyDescent="0.3">
      <c r="A19" s="42"/>
      <c r="B19" s="43">
        <v>20220089116</v>
      </c>
      <c r="C19" s="113"/>
      <c r="D19" s="70">
        <f t="shared" si="0"/>
        <v>0</v>
      </c>
      <c r="E19" s="43" t="s">
        <v>899</v>
      </c>
      <c r="F19" s="45" t="s">
        <v>900</v>
      </c>
      <c r="G19" s="44" t="s">
        <v>31</v>
      </c>
      <c r="H19" s="45" t="s">
        <v>23</v>
      </c>
      <c r="I19" s="53" t="s">
        <v>573</v>
      </c>
      <c r="J19" s="54">
        <v>42549</v>
      </c>
      <c r="K19" s="42" t="s">
        <v>582</v>
      </c>
      <c r="N19" s="107"/>
      <c r="O19" s="108"/>
      <c r="P19" s="107"/>
      <c r="Q19" s="108"/>
    </row>
    <row r="20" spans="1:17" hidden="1" x14ac:dyDescent="0.3">
      <c r="A20" s="47"/>
      <c r="B20" s="47">
        <v>20220089751</v>
      </c>
      <c r="C20" s="112"/>
      <c r="D20" s="70">
        <f t="shared" si="0"/>
        <v>0</v>
      </c>
      <c r="E20" s="38" t="s">
        <v>993</v>
      </c>
      <c r="F20" s="40" t="s">
        <v>994</v>
      </c>
      <c r="G20" s="40" t="s">
        <v>22</v>
      </c>
      <c r="H20" s="61" t="s">
        <v>23</v>
      </c>
      <c r="I20" s="47" t="s">
        <v>577</v>
      </c>
      <c r="J20" s="56">
        <v>42960</v>
      </c>
      <c r="K20" s="47" t="s">
        <v>582</v>
      </c>
      <c r="N20" s="107"/>
      <c r="O20" s="108"/>
      <c r="P20" s="107"/>
      <c r="Q20" s="108"/>
    </row>
    <row r="21" spans="1:17" s="94" customFormat="1" ht="18" customHeight="1" x14ac:dyDescent="0.3">
      <c r="A21" s="65"/>
      <c r="B21" s="65">
        <v>20190013447</v>
      </c>
      <c r="C21" s="207">
        <v>1</v>
      </c>
      <c r="D21" s="208">
        <f t="shared" ref="D21" si="1">M21+O21+Q21</f>
        <v>74</v>
      </c>
      <c r="E21" s="209" t="s">
        <v>59</v>
      </c>
      <c r="F21" s="210" t="s">
        <v>60</v>
      </c>
      <c r="G21" s="210" t="s">
        <v>26</v>
      </c>
      <c r="H21" s="211" t="s">
        <v>46</v>
      </c>
      <c r="I21" s="212" t="s">
        <v>573</v>
      </c>
      <c r="J21" s="213">
        <v>41768</v>
      </c>
      <c r="K21" s="212" t="s">
        <v>582</v>
      </c>
      <c r="L21" s="198">
        <v>1</v>
      </c>
      <c r="M21" s="199">
        <v>26</v>
      </c>
      <c r="N21" s="198">
        <v>1</v>
      </c>
      <c r="O21" s="199">
        <v>26</v>
      </c>
      <c r="P21" s="198">
        <f>VLOOKUP(B21,'Résultats Montesson'!$B$2:$AA$999,25,FALSE)</f>
        <v>1</v>
      </c>
      <c r="Q21" s="199">
        <f>VLOOKUP(B21,'Résultats Montesson'!$B$2:$AA$999,26,FALSE)</f>
        <v>22</v>
      </c>
    </row>
    <row r="22" spans="1:17" s="94" customFormat="1" x14ac:dyDescent="0.3">
      <c r="A22" s="116"/>
      <c r="B22" s="155">
        <v>20220107315</v>
      </c>
      <c r="C22" s="117">
        <v>2</v>
      </c>
      <c r="D22" s="93">
        <f t="shared" ref="D22:D53" si="2">M22+O22+Q22</f>
        <v>43</v>
      </c>
      <c r="E22" s="155" t="s">
        <v>134</v>
      </c>
      <c r="F22" s="153" t="s">
        <v>135</v>
      </c>
      <c r="G22" s="154" t="s">
        <v>74</v>
      </c>
      <c r="H22" s="118" t="s">
        <v>46</v>
      </c>
      <c r="I22" s="195" t="s">
        <v>573</v>
      </c>
      <c r="J22" s="206">
        <v>41925</v>
      </c>
      <c r="K22" s="116" t="s">
        <v>582</v>
      </c>
      <c r="L22" s="32" t="s">
        <v>591</v>
      </c>
      <c r="M22" s="33">
        <v>11</v>
      </c>
      <c r="N22" s="32">
        <v>7</v>
      </c>
      <c r="O22" s="33">
        <v>14</v>
      </c>
      <c r="P22" s="32">
        <f>VLOOKUP(B22,'Résultats Montesson'!$B$2:$AA$999,25,FALSE)</f>
        <v>2</v>
      </c>
      <c r="Q22" s="33">
        <f>VLOOKUP(B22,'Résultats Montesson'!$B$2:$AA$999,26,FALSE)</f>
        <v>18</v>
      </c>
    </row>
    <row r="23" spans="1:17" s="94" customFormat="1" x14ac:dyDescent="0.3">
      <c r="A23" s="116"/>
      <c r="B23" s="154" t="s">
        <v>102</v>
      </c>
      <c r="C23" s="117">
        <v>3</v>
      </c>
      <c r="D23" s="93">
        <f t="shared" si="2"/>
        <v>38</v>
      </c>
      <c r="E23" s="116" t="s">
        <v>103</v>
      </c>
      <c r="F23" s="154" t="s">
        <v>104</v>
      </c>
      <c r="G23" s="154" t="s">
        <v>31</v>
      </c>
      <c r="H23" s="154" t="s">
        <v>46</v>
      </c>
      <c r="I23" s="116" t="s">
        <v>573</v>
      </c>
      <c r="J23" s="119">
        <v>41796</v>
      </c>
      <c r="K23" s="116" t="s">
        <v>582</v>
      </c>
      <c r="L23" s="32">
        <v>5</v>
      </c>
      <c r="M23" s="33">
        <v>16</v>
      </c>
      <c r="N23" s="32" t="s">
        <v>587</v>
      </c>
      <c r="O23" s="33">
        <v>12</v>
      </c>
      <c r="P23" s="32">
        <f>VLOOKUP(B23,'Résultats Montesson'!$B$2:$AA$999,25,FALSE)</f>
        <v>7</v>
      </c>
      <c r="Q23" s="33">
        <f>VLOOKUP(B23,'Résultats Montesson'!$B$2:$AA$999,26,FALSE)</f>
        <v>10</v>
      </c>
    </row>
    <row r="24" spans="1:17" x14ac:dyDescent="0.3">
      <c r="A24" s="162"/>
      <c r="B24" s="164">
        <v>20200031065</v>
      </c>
      <c r="C24" s="111">
        <v>4</v>
      </c>
      <c r="D24" s="70">
        <f t="shared" si="2"/>
        <v>36</v>
      </c>
      <c r="E24" s="162" t="s">
        <v>105</v>
      </c>
      <c r="F24" s="164" t="s">
        <v>106</v>
      </c>
      <c r="G24" s="164" t="s">
        <v>26</v>
      </c>
      <c r="H24" s="164" t="s">
        <v>46</v>
      </c>
      <c r="I24" s="162" t="s">
        <v>577</v>
      </c>
      <c r="J24" s="170">
        <v>41607</v>
      </c>
      <c r="K24" s="162" t="s">
        <v>582</v>
      </c>
      <c r="L24" s="34">
        <v>3</v>
      </c>
      <c r="M24" s="35">
        <v>19</v>
      </c>
      <c r="N24" s="107">
        <v>4</v>
      </c>
      <c r="O24" s="108">
        <v>17</v>
      </c>
      <c r="P24" s="107"/>
      <c r="Q24" s="108"/>
    </row>
    <row r="25" spans="1:17" x14ac:dyDescent="0.3">
      <c r="A25" s="47"/>
      <c r="B25" s="47">
        <v>20210059518</v>
      </c>
      <c r="C25" s="183">
        <v>5</v>
      </c>
      <c r="D25" s="70">
        <f t="shared" si="2"/>
        <v>35</v>
      </c>
      <c r="E25" s="38" t="s">
        <v>79</v>
      </c>
      <c r="F25" s="40" t="s">
        <v>80</v>
      </c>
      <c r="G25" s="40" t="s">
        <v>22</v>
      </c>
      <c r="H25" s="40" t="s">
        <v>46</v>
      </c>
      <c r="I25" s="47" t="s">
        <v>573</v>
      </c>
      <c r="J25" s="56">
        <v>41831</v>
      </c>
      <c r="K25" s="47" t="s">
        <v>582</v>
      </c>
      <c r="L25" s="34" t="s">
        <v>592</v>
      </c>
      <c r="M25" s="35">
        <v>7</v>
      </c>
      <c r="N25" s="107">
        <v>2</v>
      </c>
      <c r="O25" s="108">
        <v>22</v>
      </c>
      <c r="P25" s="107" t="str">
        <f>VLOOKUP(B25,'Résultats Montesson'!$B$2:$AA$999,25,FALSE)</f>
        <v>1/2 7</v>
      </c>
      <c r="Q25" s="108">
        <f>VLOOKUP(B25,'Résultats Montesson'!$B$2:$AA$999,26,FALSE)</f>
        <v>6</v>
      </c>
    </row>
    <row r="26" spans="1:17" x14ac:dyDescent="0.3">
      <c r="A26" s="47"/>
      <c r="B26" s="47">
        <v>20200031163</v>
      </c>
      <c r="C26" s="183">
        <v>6</v>
      </c>
      <c r="D26" s="70">
        <f t="shared" si="2"/>
        <v>33</v>
      </c>
      <c r="E26" s="38" t="s">
        <v>107</v>
      </c>
      <c r="F26" s="40" t="s">
        <v>108</v>
      </c>
      <c r="G26" s="40" t="s">
        <v>22</v>
      </c>
      <c r="H26" s="40" t="s">
        <v>46</v>
      </c>
      <c r="I26" s="47" t="s">
        <v>573</v>
      </c>
      <c r="J26" s="56">
        <v>42039</v>
      </c>
      <c r="K26" s="47" t="s">
        <v>582</v>
      </c>
      <c r="L26" s="34">
        <v>7</v>
      </c>
      <c r="M26" s="35">
        <v>14</v>
      </c>
      <c r="N26" s="107">
        <v>3</v>
      </c>
      <c r="O26" s="108">
        <v>19</v>
      </c>
      <c r="P26" s="107"/>
      <c r="Q26" s="108"/>
    </row>
    <row r="27" spans="1:17" x14ac:dyDescent="0.3">
      <c r="A27" s="42"/>
      <c r="B27" s="163">
        <v>20190022261</v>
      </c>
      <c r="C27" s="183">
        <v>7</v>
      </c>
      <c r="D27" s="70">
        <f t="shared" si="2"/>
        <v>33</v>
      </c>
      <c r="E27" s="163" t="s">
        <v>88</v>
      </c>
      <c r="F27" s="165" t="s">
        <v>89</v>
      </c>
      <c r="G27" s="44" t="s">
        <v>31</v>
      </c>
      <c r="H27" s="45" t="s">
        <v>46</v>
      </c>
      <c r="I27" s="53" t="s">
        <v>577</v>
      </c>
      <c r="J27" s="172">
        <v>41864</v>
      </c>
      <c r="K27" s="42" t="s">
        <v>574</v>
      </c>
      <c r="L27" s="34" t="s">
        <v>587</v>
      </c>
      <c r="M27" s="35">
        <v>12</v>
      </c>
      <c r="N27" s="107" t="s">
        <v>375</v>
      </c>
      <c r="O27" s="108">
        <v>9</v>
      </c>
      <c r="P27" s="107">
        <f>VLOOKUP(B27,'Résultats Montesson'!$B$2:$AA$999,25,FALSE)</f>
        <v>5</v>
      </c>
      <c r="Q27" s="108">
        <f>VLOOKUP(B27,'Résultats Montesson'!$B$2:$AA$999,26,FALSE)</f>
        <v>12</v>
      </c>
    </row>
    <row r="28" spans="1:17" x14ac:dyDescent="0.3">
      <c r="A28" s="167"/>
      <c r="B28" s="167">
        <v>20190011611</v>
      </c>
      <c r="C28" s="183">
        <v>8</v>
      </c>
      <c r="D28" s="70">
        <f t="shared" si="2"/>
        <v>32</v>
      </c>
      <c r="E28" s="160" t="s">
        <v>75</v>
      </c>
      <c r="F28" s="161" t="s">
        <v>76</v>
      </c>
      <c r="G28" s="161" t="s">
        <v>22</v>
      </c>
      <c r="H28" s="161" t="s">
        <v>46</v>
      </c>
      <c r="I28" s="167" t="s">
        <v>573</v>
      </c>
      <c r="J28" s="174">
        <v>41745</v>
      </c>
      <c r="K28" s="167" t="s">
        <v>582</v>
      </c>
      <c r="L28" s="34">
        <v>2</v>
      </c>
      <c r="M28" s="35">
        <v>22</v>
      </c>
      <c r="N28" s="107" t="s">
        <v>397</v>
      </c>
      <c r="O28" s="108">
        <v>10</v>
      </c>
      <c r="P28" s="107"/>
      <c r="Q28" s="108"/>
    </row>
    <row r="29" spans="1:17" x14ac:dyDescent="0.3">
      <c r="A29" s="167"/>
      <c r="B29" s="167">
        <v>20210060503</v>
      </c>
      <c r="C29" s="183">
        <v>9</v>
      </c>
      <c r="D29" s="70">
        <f t="shared" si="2"/>
        <v>32</v>
      </c>
      <c r="E29" s="160" t="s">
        <v>109</v>
      </c>
      <c r="F29" s="161" t="s">
        <v>110</v>
      </c>
      <c r="G29" s="161" t="s">
        <v>22</v>
      </c>
      <c r="H29" s="161" t="s">
        <v>46</v>
      </c>
      <c r="I29" s="167" t="s">
        <v>577</v>
      </c>
      <c r="J29" s="174">
        <v>41831</v>
      </c>
      <c r="K29" s="167" t="s">
        <v>582</v>
      </c>
      <c r="L29" s="34">
        <v>4</v>
      </c>
      <c r="M29" s="35">
        <v>17</v>
      </c>
      <c r="N29" s="107">
        <v>6</v>
      </c>
      <c r="O29" s="108">
        <v>15</v>
      </c>
      <c r="P29" s="107"/>
      <c r="Q29" s="108"/>
    </row>
    <row r="30" spans="1:17" x14ac:dyDescent="0.3">
      <c r="A30" s="167"/>
      <c r="B30" s="167">
        <v>20220113904</v>
      </c>
      <c r="C30" s="183">
        <v>10</v>
      </c>
      <c r="D30" s="70">
        <f t="shared" si="2"/>
        <v>29</v>
      </c>
      <c r="E30" s="180" t="s">
        <v>1045</v>
      </c>
      <c r="F30" s="181" t="s">
        <v>1046</v>
      </c>
      <c r="G30" s="161" t="s">
        <v>31</v>
      </c>
      <c r="H30" s="161" t="s">
        <v>46</v>
      </c>
      <c r="I30" s="167" t="s">
        <v>573</v>
      </c>
      <c r="J30" s="174">
        <v>41842</v>
      </c>
      <c r="K30" s="167" t="s">
        <v>582</v>
      </c>
      <c r="N30" s="107">
        <v>5</v>
      </c>
      <c r="O30" s="108">
        <v>16</v>
      </c>
      <c r="P30" s="107">
        <f>VLOOKUP(B30,'Résultats Montesson'!$B$2:$AA$999,25,FALSE)</f>
        <v>4</v>
      </c>
      <c r="Q30" s="108">
        <f>VLOOKUP(B30,'Résultats Montesson'!$B$2:$AA$999,26,FALSE)</f>
        <v>13</v>
      </c>
    </row>
    <row r="31" spans="1:17" x14ac:dyDescent="0.3">
      <c r="A31" s="167"/>
      <c r="B31" s="167">
        <v>20210058256</v>
      </c>
      <c r="C31" s="183">
        <v>11</v>
      </c>
      <c r="D31" s="70">
        <f t="shared" si="2"/>
        <v>28</v>
      </c>
      <c r="E31" s="160" t="s">
        <v>49</v>
      </c>
      <c r="F31" s="161" t="s">
        <v>50</v>
      </c>
      <c r="G31" s="161" t="s">
        <v>22</v>
      </c>
      <c r="H31" s="161" t="s">
        <v>46</v>
      </c>
      <c r="I31" s="167" t="s">
        <v>573</v>
      </c>
      <c r="J31" s="174">
        <v>42185</v>
      </c>
      <c r="K31" s="167" t="s">
        <v>582</v>
      </c>
      <c r="L31" s="34">
        <v>8</v>
      </c>
      <c r="M31" s="35">
        <v>13</v>
      </c>
      <c r="N31" s="107" t="s">
        <v>592</v>
      </c>
      <c r="O31" s="108">
        <v>7</v>
      </c>
      <c r="P31" s="107" t="str">
        <f>VLOOKUP(B31,'Résultats Montesson'!$B$2:$AA$999,25,FALSE)</f>
        <v>1/2 5</v>
      </c>
      <c r="Q31" s="108">
        <f>VLOOKUP(B31,'Résultats Montesson'!$B$2:$AA$999,26,FALSE)</f>
        <v>8</v>
      </c>
    </row>
    <row r="32" spans="1:17" x14ac:dyDescent="0.3">
      <c r="A32" s="162"/>
      <c r="B32" s="164">
        <v>20200031073</v>
      </c>
      <c r="C32" s="183">
        <v>12</v>
      </c>
      <c r="D32" s="70">
        <f t="shared" si="2"/>
        <v>26</v>
      </c>
      <c r="E32" s="162" t="s">
        <v>122</v>
      </c>
      <c r="F32" s="164" t="s">
        <v>123</v>
      </c>
      <c r="G32" s="164" t="s">
        <v>26</v>
      </c>
      <c r="H32" s="164" t="s">
        <v>46</v>
      </c>
      <c r="I32" s="162" t="s">
        <v>573</v>
      </c>
      <c r="J32" s="170">
        <v>41652</v>
      </c>
      <c r="K32" s="162" t="s">
        <v>582</v>
      </c>
      <c r="L32" s="34">
        <v>6</v>
      </c>
      <c r="M32" s="35">
        <v>15</v>
      </c>
      <c r="N32" s="107" t="s">
        <v>591</v>
      </c>
      <c r="O32" s="108">
        <v>11</v>
      </c>
      <c r="P32" s="107"/>
      <c r="Q32" s="108"/>
    </row>
    <row r="33" spans="1:17" x14ac:dyDescent="0.3">
      <c r="A33" s="167"/>
      <c r="B33" s="167">
        <v>20200031181</v>
      </c>
      <c r="C33" s="183">
        <v>13</v>
      </c>
      <c r="D33" s="70">
        <f t="shared" si="2"/>
        <v>25</v>
      </c>
      <c r="E33" s="160" t="s">
        <v>90</v>
      </c>
      <c r="F33" s="161" t="s">
        <v>91</v>
      </c>
      <c r="G33" s="161" t="s">
        <v>22</v>
      </c>
      <c r="H33" s="161" t="s">
        <v>46</v>
      </c>
      <c r="I33" s="167" t="s">
        <v>573</v>
      </c>
      <c r="J33" s="174">
        <v>41972</v>
      </c>
      <c r="K33" s="167" t="s">
        <v>582</v>
      </c>
      <c r="L33" s="34" t="s">
        <v>375</v>
      </c>
      <c r="M33" s="35">
        <v>9</v>
      </c>
      <c r="N33" s="107" t="s">
        <v>588</v>
      </c>
      <c r="O33" s="108">
        <v>8</v>
      </c>
      <c r="P33" s="107" t="str">
        <f>VLOOKUP(B33,'Résultats Montesson'!$B$2:$AA$999,25,FALSE)</f>
        <v>1/2 5</v>
      </c>
      <c r="Q33" s="108">
        <f>VLOOKUP(B33,'Résultats Montesson'!$B$2:$AA$999,26,FALSE)</f>
        <v>8</v>
      </c>
    </row>
    <row r="34" spans="1:17" x14ac:dyDescent="0.3">
      <c r="A34" s="42"/>
      <c r="B34" s="43">
        <v>20210057538</v>
      </c>
      <c r="C34" s="183">
        <v>14</v>
      </c>
      <c r="D34" s="70">
        <f t="shared" si="2"/>
        <v>25</v>
      </c>
      <c r="E34" s="43" t="s">
        <v>47</v>
      </c>
      <c r="F34" s="45" t="s">
        <v>48</v>
      </c>
      <c r="G34" s="44" t="s">
        <v>31</v>
      </c>
      <c r="H34" s="45" t="s">
        <v>46</v>
      </c>
      <c r="I34" s="53" t="s">
        <v>573</v>
      </c>
      <c r="J34" s="54">
        <v>42079</v>
      </c>
      <c r="K34" s="42" t="s">
        <v>582</v>
      </c>
      <c r="L34" s="34" t="s">
        <v>588</v>
      </c>
      <c r="M34" s="35">
        <v>8</v>
      </c>
      <c r="N34" s="107" t="s">
        <v>591</v>
      </c>
      <c r="O34" s="108">
        <v>11</v>
      </c>
      <c r="P34" s="107" t="str">
        <f>VLOOKUP(B34,'Résultats Montesson'!$B$2:$AA$999,25,FALSE)</f>
        <v>1/2 7</v>
      </c>
      <c r="Q34" s="108">
        <f>VLOOKUP(B34,'Résultats Montesson'!$B$2:$AA$999,26,FALSE)</f>
        <v>6</v>
      </c>
    </row>
    <row r="35" spans="1:17" x14ac:dyDescent="0.3">
      <c r="A35" s="42"/>
      <c r="B35" s="162">
        <v>20220094747</v>
      </c>
      <c r="C35" s="183">
        <v>15</v>
      </c>
      <c r="D35" s="70">
        <f t="shared" si="2"/>
        <v>24</v>
      </c>
      <c r="E35" s="42" t="s">
        <v>59</v>
      </c>
      <c r="F35" s="44" t="s">
        <v>848</v>
      </c>
      <c r="G35" s="44" t="s">
        <v>74</v>
      </c>
      <c r="H35" s="166" t="s">
        <v>46</v>
      </c>
      <c r="I35" s="42" t="s">
        <v>573</v>
      </c>
      <c r="J35" s="170">
        <v>41816</v>
      </c>
      <c r="K35" s="42" t="s">
        <v>582</v>
      </c>
      <c r="N35" s="107">
        <v>8</v>
      </c>
      <c r="O35" s="108">
        <v>13</v>
      </c>
      <c r="P35" s="107">
        <f>VLOOKUP(B35,'Résultats Montesson'!$B$2:$AA$999,25,FALSE)</f>
        <v>6</v>
      </c>
      <c r="Q35" s="108">
        <f>VLOOKUP(B35,'Résultats Montesson'!$B$2:$AA$999,26,FALSE)</f>
        <v>11</v>
      </c>
    </row>
    <row r="36" spans="1:17" x14ac:dyDescent="0.3">
      <c r="A36" s="162"/>
      <c r="B36" s="164">
        <v>20210068931</v>
      </c>
      <c r="C36" s="183">
        <v>16</v>
      </c>
      <c r="D36" s="70">
        <f t="shared" si="2"/>
        <v>22</v>
      </c>
      <c r="E36" s="162" t="s">
        <v>111</v>
      </c>
      <c r="F36" s="164" t="s">
        <v>112</v>
      </c>
      <c r="G36" s="164" t="s">
        <v>26</v>
      </c>
      <c r="H36" s="164" t="s">
        <v>46</v>
      </c>
      <c r="I36" s="162" t="s">
        <v>577</v>
      </c>
      <c r="J36" s="170">
        <v>41397</v>
      </c>
      <c r="K36" s="162" t="s">
        <v>582</v>
      </c>
      <c r="L36" s="34" t="s">
        <v>397</v>
      </c>
      <c r="M36" s="35">
        <v>10</v>
      </c>
      <c r="N36" s="107" t="s">
        <v>587</v>
      </c>
      <c r="O36" s="108">
        <v>12</v>
      </c>
      <c r="P36" s="107" t="str">
        <f>VLOOKUP(B36,'Résultats Montesson'!$B$2:$AA$999,25,FALSE)</f>
        <v>Abs</v>
      </c>
      <c r="Q36" s="108">
        <f>VLOOKUP(B36,'Résultats Montesson'!$B$2:$AA$999,26,FALSE)</f>
        <v>0</v>
      </c>
    </row>
    <row r="37" spans="1:17" x14ac:dyDescent="0.3">
      <c r="A37" s="162"/>
      <c r="B37" s="163">
        <v>20200055521</v>
      </c>
      <c r="C37" s="183">
        <v>17</v>
      </c>
      <c r="D37" s="70">
        <f t="shared" si="2"/>
        <v>20</v>
      </c>
      <c r="E37" s="163" t="s">
        <v>77</v>
      </c>
      <c r="F37" s="165" t="s">
        <v>78</v>
      </c>
      <c r="G37" s="164" t="s">
        <v>31</v>
      </c>
      <c r="H37" s="165" t="s">
        <v>46</v>
      </c>
      <c r="I37" s="171" t="s">
        <v>573</v>
      </c>
      <c r="J37" s="172">
        <v>41977</v>
      </c>
      <c r="K37" s="162" t="s">
        <v>582</v>
      </c>
      <c r="L37" s="34" t="s">
        <v>591</v>
      </c>
      <c r="M37" s="35">
        <v>11</v>
      </c>
      <c r="N37" s="107" t="s">
        <v>375</v>
      </c>
      <c r="O37" s="108">
        <v>9</v>
      </c>
      <c r="P37" s="107"/>
      <c r="Q37" s="108"/>
    </row>
    <row r="38" spans="1:17" x14ac:dyDescent="0.3">
      <c r="A38" s="47"/>
      <c r="B38" s="167">
        <v>20220089756</v>
      </c>
      <c r="C38" s="183">
        <v>18</v>
      </c>
      <c r="D38" s="70">
        <f t="shared" si="2"/>
        <v>19</v>
      </c>
      <c r="E38" s="160" t="s">
        <v>132</v>
      </c>
      <c r="F38" s="161" t="s">
        <v>133</v>
      </c>
      <c r="G38" s="161" t="s">
        <v>22</v>
      </c>
      <c r="H38" s="161" t="s">
        <v>46</v>
      </c>
      <c r="I38" s="167" t="s">
        <v>573</v>
      </c>
      <c r="J38" s="174">
        <v>42317</v>
      </c>
      <c r="K38" s="167" t="s">
        <v>582</v>
      </c>
      <c r="L38" s="34" t="s">
        <v>592</v>
      </c>
      <c r="M38" s="35">
        <v>7</v>
      </c>
      <c r="N38" s="107" t="s">
        <v>592</v>
      </c>
      <c r="O38" s="108">
        <v>7</v>
      </c>
      <c r="P38" s="107" t="str">
        <f>VLOOKUP(B38,'Résultats Montesson'!$B$2:$AA$999,25,FALSE)</f>
        <v>1/2 8</v>
      </c>
      <c r="Q38" s="108">
        <f>VLOOKUP(B38,'Résultats Montesson'!$B$2:$AA$999,26,FALSE)</f>
        <v>5</v>
      </c>
    </row>
    <row r="39" spans="1:17" x14ac:dyDescent="0.3">
      <c r="A39" s="42"/>
      <c r="B39" s="164">
        <v>20220093617</v>
      </c>
      <c r="C39" s="183">
        <v>19</v>
      </c>
      <c r="D39" s="70">
        <f t="shared" si="2"/>
        <v>18</v>
      </c>
      <c r="E39" s="162" t="s">
        <v>57</v>
      </c>
      <c r="F39" s="164" t="s">
        <v>58</v>
      </c>
      <c r="G39" s="44" t="s">
        <v>31</v>
      </c>
      <c r="H39" s="45" t="s">
        <v>46</v>
      </c>
      <c r="I39" s="162" t="s">
        <v>573</v>
      </c>
      <c r="J39" s="173">
        <v>41765</v>
      </c>
      <c r="K39" s="42" t="s">
        <v>582</v>
      </c>
      <c r="L39" s="34" t="s">
        <v>588</v>
      </c>
      <c r="M39" s="35">
        <v>8</v>
      </c>
      <c r="N39" s="107" t="s">
        <v>397</v>
      </c>
      <c r="O39" s="108">
        <v>10</v>
      </c>
      <c r="P39" s="107"/>
      <c r="Q39" s="108"/>
    </row>
    <row r="40" spans="1:17" x14ac:dyDescent="0.3">
      <c r="A40" s="162"/>
      <c r="B40" s="163">
        <v>20210057236</v>
      </c>
      <c r="C40" s="183">
        <v>20</v>
      </c>
      <c r="D40" s="70">
        <f t="shared" si="2"/>
        <v>18</v>
      </c>
      <c r="E40" s="163" t="s">
        <v>61</v>
      </c>
      <c r="F40" s="165" t="s">
        <v>62</v>
      </c>
      <c r="G40" s="164" t="s">
        <v>31</v>
      </c>
      <c r="H40" s="165" t="s">
        <v>46</v>
      </c>
      <c r="I40" s="171" t="s">
        <v>573</v>
      </c>
      <c r="J40" s="172">
        <v>41926</v>
      </c>
      <c r="K40" s="162" t="s">
        <v>582</v>
      </c>
      <c r="L40" s="34" t="s">
        <v>397</v>
      </c>
      <c r="M40" s="35">
        <v>10</v>
      </c>
      <c r="N40" s="107" t="s">
        <v>304</v>
      </c>
      <c r="O40" s="108">
        <v>4</v>
      </c>
      <c r="P40" s="107" t="str">
        <f>VLOOKUP(B40,'Résultats Montesson'!$B$2:$AA$999,25,FALSE)</f>
        <v>M 5</v>
      </c>
      <c r="Q40" s="108">
        <f>VLOOKUP(B40,'Résultats Montesson'!$B$2:$AA$999,26,FALSE)</f>
        <v>4</v>
      </c>
    </row>
    <row r="41" spans="1:17" x14ac:dyDescent="0.3">
      <c r="A41" s="162"/>
      <c r="B41" s="47">
        <v>20220114074</v>
      </c>
      <c r="C41" s="183">
        <v>21</v>
      </c>
      <c r="D41" s="70">
        <f t="shared" si="2"/>
        <v>17</v>
      </c>
      <c r="E41" s="180" t="s">
        <v>1047</v>
      </c>
      <c r="F41" s="181" t="s">
        <v>1048</v>
      </c>
      <c r="G41" s="40" t="s">
        <v>31</v>
      </c>
      <c r="H41" s="40" t="s">
        <v>46</v>
      </c>
      <c r="I41" s="47" t="s">
        <v>573</v>
      </c>
      <c r="J41" s="56">
        <v>41641</v>
      </c>
      <c r="K41" s="47" t="s">
        <v>582</v>
      </c>
      <c r="N41" s="107" t="s">
        <v>69</v>
      </c>
      <c r="O41" s="108">
        <v>2</v>
      </c>
      <c r="P41" s="107">
        <f>VLOOKUP(B41,'Résultats Montesson'!$B$2:$AA$999,25,FALSE)</f>
        <v>3</v>
      </c>
      <c r="Q41" s="108">
        <f>VLOOKUP(B41,'Résultats Montesson'!$B$2:$AA$999,26,FALSE)</f>
        <v>15</v>
      </c>
    </row>
    <row r="42" spans="1:17" x14ac:dyDescent="0.3">
      <c r="A42" s="42"/>
      <c r="B42" s="164">
        <v>20200031097</v>
      </c>
      <c r="C42" s="183">
        <v>22</v>
      </c>
      <c r="D42" s="70">
        <f t="shared" si="2"/>
        <v>17</v>
      </c>
      <c r="E42" s="42" t="s">
        <v>124</v>
      </c>
      <c r="F42" s="44" t="s">
        <v>125</v>
      </c>
      <c r="G42" s="44" t="s">
        <v>26</v>
      </c>
      <c r="H42" s="164" t="s">
        <v>46</v>
      </c>
      <c r="I42" s="42" t="s">
        <v>577</v>
      </c>
      <c r="J42" s="51">
        <v>41632</v>
      </c>
      <c r="K42" s="42" t="s">
        <v>582</v>
      </c>
      <c r="L42" s="34" t="s">
        <v>69</v>
      </c>
      <c r="M42" s="35">
        <v>2</v>
      </c>
      <c r="N42" s="107" t="s">
        <v>588</v>
      </c>
      <c r="O42" s="108">
        <v>8</v>
      </c>
      <c r="P42" s="107" t="str">
        <f>VLOOKUP(B42,'Résultats Montesson'!$B$2:$AA$999,25,FALSE)</f>
        <v>1/2 6</v>
      </c>
      <c r="Q42" s="108">
        <f>VLOOKUP(B42,'Résultats Montesson'!$B$2:$AA$999,26,FALSE)</f>
        <v>7</v>
      </c>
    </row>
    <row r="43" spans="1:17" x14ac:dyDescent="0.3">
      <c r="A43" s="47"/>
      <c r="B43" s="162">
        <v>20220094753</v>
      </c>
      <c r="C43" s="183">
        <v>23</v>
      </c>
      <c r="D43" s="70">
        <f t="shared" si="2"/>
        <v>17</v>
      </c>
      <c r="E43" s="162" t="s">
        <v>100</v>
      </c>
      <c r="F43" s="164" t="s">
        <v>101</v>
      </c>
      <c r="G43" s="164" t="s">
        <v>74</v>
      </c>
      <c r="H43" s="166" t="s">
        <v>46</v>
      </c>
      <c r="I43" s="162" t="s">
        <v>573</v>
      </c>
      <c r="J43" s="170">
        <v>41932</v>
      </c>
      <c r="K43" s="162" t="s">
        <v>582</v>
      </c>
      <c r="L43" s="34" t="s">
        <v>588</v>
      </c>
      <c r="M43" s="35">
        <v>8</v>
      </c>
      <c r="N43" s="107" t="s">
        <v>592</v>
      </c>
      <c r="O43" s="108">
        <v>7</v>
      </c>
      <c r="P43" s="107" t="str">
        <f>VLOOKUP(B43,'Résultats Montesson'!$B$2:$AA$999,25,FALSE)</f>
        <v>M 7</v>
      </c>
      <c r="Q43" s="108">
        <f>VLOOKUP(B43,'Résultats Montesson'!$B$2:$AA$999,26,FALSE)</f>
        <v>2</v>
      </c>
    </row>
    <row r="44" spans="1:17" x14ac:dyDescent="0.3">
      <c r="A44" s="42"/>
      <c r="B44" s="44">
        <v>20220089348</v>
      </c>
      <c r="C44" s="183">
        <v>24</v>
      </c>
      <c r="D44" s="70">
        <f t="shared" si="2"/>
        <v>16</v>
      </c>
      <c r="E44" s="42" t="s">
        <v>113</v>
      </c>
      <c r="F44" s="44" t="s">
        <v>114</v>
      </c>
      <c r="G44" s="44" t="s">
        <v>31</v>
      </c>
      <c r="H44" s="45" t="s">
        <v>46</v>
      </c>
      <c r="I44" s="42" t="s">
        <v>573</v>
      </c>
      <c r="J44" s="55">
        <v>41916</v>
      </c>
      <c r="K44" s="42" t="s">
        <v>582</v>
      </c>
      <c r="L44" s="34" t="s">
        <v>304</v>
      </c>
      <c r="M44" s="35">
        <v>4</v>
      </c>
      <c r="N44" s="107" t="s">
        <v>588</v>
      </c>
      <c r="O44" s="108">
        <v>8</v>
      </c>
      <c r="P44" s="107" t="str">
        <f>VLOOKUP(B44,'Résultats Montesson'!$B$2:$AA$999,25,FALSE)</f>
        <v>M 5</v>
      </c>
      <c r="Q44" s="108">
        <f>VLOOKUP(B44,'Résultats Montesson'!$B$2:$AA$999,26,FALSE)</f>
        <v>4</v>
      </c>
    </row>
    <row r="45" spans="1:17" x14ac:dyDescent="0.3">
      <c r="A45" s="42"/>
      <c r="B45" s="44">
        <v>20220087917</v>
      </c>
      <c r="C45" s="183">
        <v>25</v>
      </c>
      <c r="D45" s="70">
        <f t="shared" si="2"/>
        <v>13</v>
      </c>
      <c r="E45" s="42" t="s">
        <v>57</v>
      </c>
      <c r="F45" s="44" t="s">
        <v>83</v>
      </c>
      <c r="G45" s="44" t="s">
        <v>26</v>
      </c>
      <c r="H45" s="44" t="s">
        <v>46</v>
      </c>
      <c r="I45" s="42" t="s">
        <v>573</v>
      </c>
      <c r="J45" s="51">
        <v>42251</v>
      </c>
      <c r="K45" s="42" t="s">
        <v>582</v>
      </c>
      <c r="L45" s="34" t="s">
        <v>504</v>
      </c>
      <c r="M45" s="35">
        <v>3</v>
      </c>
      <c r="N45" s="107" t="s">
        <v>504</v>
      </c>
      <c r="O45" s="108">
        <v>3</v>
      </c>
      <c r="P45" s="107" t="str">
        <f>VLOOKUP(B45,'Résultats Montesson'!$B$2:$AA$999,25,FALSE)</f>
        <v>1/2 6</v>
      </c>
      <c r="Q45" s="108">
        <f>VLOOKUP(B45,'Résultats Montesson'!$B$2:$AA$999,26,FALSE)</f>
        <v>7</v>
      </c>
    </row>
    <row r="46" spans="1:17" x14ac:dyDescent="0.3">
      <c r="A46" s="47"/>
      <c r="B46" s="47">
        <v>20210059171</v>
      </c>
      <c r="C46" s="183">
        <v>26</v>
      </c>
      <c r="D46" s="70">
        <f t="shared" si="2"/>
        <v>13</v>
      </c>
      <c r="E46" s="38" t="s">
        <v>63</v>
      </c>
      <c r="F46" s="40" t="s">
        <v>64</v>
      </c>
      <c r="G46" s="40" t="s">
        <v>22</v>
      </c>
      <c r="H46" s="40" t="s">
        <v>46</v>
      </c>
      <c r="I46" s="47" t="s">
        <v>573</v>
      </c>
      <c r="J46" s="56">
        <v>41831</v>
      </c>
      <c r="K46" s="47" t="s">
        <v>582</v>
      </c>
      <c r="L46" s="34" t="s">
        <v>375</v>
      </c>
      <c r="M46" s="35">
        <v>9</v>
      </c>
      <c r="N46" s="107" t="s">
        <v>304</v>
      </c>
      <c r="O46" s="108">
        <v>4</v>
      </c>
      <c r="P46" s="107"/>
      <c r="Q46" s="108"/>
    </row>
    <row r="47" spans="1:17" x14ac:dyDescent="0.3">
      <c r="A47" s="47"/>
      <c r="B47" s="47">
        <v>20210080960</v>
      </c>
      <c r="C47" s="183">
        <v>27</v>
      </c>
      <c r="D47" s="70">
        <f t="shared" si="2"/>
        <v>12</v>
      </c>
      <c r="E47" s="38" t="s">
        <v>81</v>
      </c>
      <c r="F47" s="40" t="s">
        <v>82</v>
      </c>
      <c r="G47" s="40" t="s">
        <v>22</v>
      </c>
      <c r="H47" s="40" t="s">
        <v>46</v>
      </c>
      <c r="I47" s="47" t="s">
        <v>573</v>
      </c>
      <c r="J47" s="56">
        <v>42032</v>
      </c>
      <c r="K47" s="47" t="s">
        <v>582</v>
      </c>
      <c r="L47" s="34" t="s">
        <v>587</v>
      </c>
      <c r="M47" s="35">
        <v>12</v>
      </c>
      <c r="N47" s="107"/>
      <c r="O47" s="108"/>
      <c r="P47" s="107"/>
      <c r="Q47" s="108"/>
    </row>
    <row r="48" spans="1:17" x14ac:dyDescent="0.3">
      <c r="A48" s="42"/>
      <c r="B48" s="43">
        <v>20210062389</v>
      </c>
      <c r="C48" s="183">
        <v>28</v>
      </c>
      <c r="D48" s="70">
        <f t="shared" si="2"/>
        <v>12</v>
      </c>
      <c r="E48" s="43" t="s">
        <v>126</v>
      </c>
      <c r="F48" s="45" t="s">
        <v>127</v>
      </c>
      <c r="G48" s="44" t="s">
        <v>31</v>
      </c>
      <c r="H48" s="45" t="s">
        <v>46</v>
      </c>
      <c r="I48" s="53" t="s">
        <v>573</v>
      </c>
      <c r="J48" s="54">
        <v>41999</v>
      </c>
      <c r="K48" s="42" t="s">
        <v>582</v>
      </c>
      <c r="L48" s="34" t="s">
        <v>304</v>
      </c>
      <c r="M48" s="35">
        <v>4</v>
      </c>
      <c r="N48" s="107" t="s">
        <v>304</v>
      </c>
      <c r="O48" s="108">
        <v>4</v>
      </c>
      <c r="P48" s="107" t="str">
        <f>VLOOKUP(B48,'Résultats Montesson'!$B$2:$AA$999,25,FALSE)</f>
        <v>M 5</v>
      </c>
      <c r="Q48" s="108">
        <f>VLOOKUP(B48,'Résultats Montesson'!$B$2:$AA$999,26,FALSE)</f>
        <v>4</v>
      </c>
    </row>
    <row r="49" spans="1:17" x14ac:dyDescent="0.3">
      <c r="A49" s="42"/>
      <c r="B49" s="42">
        <v>20220111200</v>
      </c>
      <c r="C49" s="183">
        <v>29</v>
      </c>
      <c r="D49" s="70">
        <f t="shared" si="2"/>
        <v>11</v>
      </c>
      <c r="E49" s="42" t="s">
        <v>120</v>
      </c>
      <c r="F49" s="44" t="s">
        <v>121</v>
      </c>
      <c r="G49" s="44" t="s">
        <v>74</v>
      </c>
      <c r="H49" s="46" t="s">
        <v>46</v>
      </c>
      <c r="I49" s="42" t="s">
        <v>573</v>
      </c>
      <c r="J49" s="51">
        <v>42198</v>
      </c>
      <c r="K49" s="42" t="s">
        <v>582</v>
      </c>
      <c r="L49" s="34" t="s">
        <v>69</v>
      </c>
      <c r="M49" s="35">
        <v>2</v>
      </c>
      <c r="N49" s="107" t="s">
        <v>304</v>
      </c>
      <c r="O49" s="108">
        <v>4</v>
      </c>
      <c r="P49" s="107" t="str">
        <f>VLOOKUP(B49,'Résultats Montesson'!$B$2:$AA$999,25,FALSE)</f>
        <v>1/2 8</v>
      </c>
      <c r="Q49" s="108">
        <f>VLOOKUP(B49,'Résultats Montesson'!$B$2:$AA$999,26,FALSE)</f>
        <v>5</v>
      </c>
    </row>
    <row r="50" spans="1:17" x14ac:dyDescent="0.3">
      <c r="A50" s="162"/>
      <c r="B50" s="162">
        <v>20220104196</v>
      </c>
      <c r="C50" s="183">
        <v>30</v>
      </c>
      <c r="D50" s="70">
        <f t="shared" si="2"/>
        <v>11</v>
      </c>
      <c r="E50" s="162" t="s">
        <v>831</v>
      </c>
      <c r="F50" s="164" t="s">
        <v>832</v>
      </c>
      <c r="G50" s="164" t="s">
        <v>74</v>
      </c>
      <c r="H50" s="166" t="s">
        <v>46</v>
      </c>
      <c r="I50" s="162" t="s">
        <v>573</v>
      </c>
      <c r="J50" s="170">
        <v>41977</v>
      </c>
      <c r="K50" s="162" t="s">
        <v>582</v>
      </c>
      <c r="N50" s="107" t="s">
        <v>588</v>
      </c>
      <c r="O50" s="108">
        <v>8</v>
      </c>
      <c r="P50" s="107" t="str">
        <f>VLOOKUP(B50,'Résultats Montesson'!$B$2:$AA$999,25,FALSE)</f>
        <v>M 6</v>
      </c>
      <c r="Q50" s="108">
        <f>VLOOKUP(B50,'Résultats Montesson'!$B$2:$AA$999,26,FALSE)</f>
        <v>3</v>
      </c>
    </row>
    <row r="51" spans="1:17" x14ac:dyDescent="0.3">
      <c r="A51" s="47"/>
      <c r="B51" s="47">
        <v>20210085721</v>
      </c>
      <c r="C51" s="183">
        <v>31</v>
      </c>
      <c r="D51" s="70">
        <f t="shared" si="2"/>
        <v>10</v>
      </c>
      <c r="E51" s="38" t="s">
        <v>65</v>
      </c>
      <c r="F51" s="40" t="s">
        <v>66</v>
      </c>
      <c r="G51" s="40" t="s">
        <v>22</v>
      </c>
      <c r="H51" s="40" t="s">
        <v>46</v>
      </c>
      <c r="I51" s="47" t="s">
        <v>573</v>
      </c>
      <c r="J51" s="56">
        <v>42117</v>
      </c>
      <c r="K51" s="47" t="s">
        <v>582</v>
      </c>
      <c r="L51" s="34" t="s">
        <v>592</v>
      </c>
      <c r="M51" s="35">
        <v>7</v>
      </c>
      <c r="N51" s="107" t="s">
        <v>504</v>
      </c>
      <c r="O51" s="108">
        <v>3</v>
      </c>
      <c r="P51" s="107"/>
      <c r="Q51" s="108"/>
    </row>
    <row r="52" spans="1:17" x14ac:dyDescent="0.3">
      <c r="A52" s="167"/>
      <c r="B52" s="167">
        <v>20220089705</v>
      </c>
      <c r="C52" s="183">
        <v>31</v>
      </c>
      <c r="D52" s="70">
        <f t="shared" si="2"/>
        <v>10</v>
      </c>
      <c r="E52" s="160" t="s">
        <v>130</v>
      </c>
      <c r="F52" s="161" t="s">
        <v>131</v>
      </c>
      <c r="G52" s="161" t="s">
        <v>22</v>
      </c>
      <c r="H52" s="161" t="s">
        <v>46</v>
      </c>
      <c r="I52" s="167" t="s">
        <v>573</v>
      </c>
      <c r="J52" s="174">
        <v>41875</v>
      </c>
      <c r="K52" s="167" t="s">
        <v>582</v>
      </c>
      <c r="L52" s="34" t="s">
        <v>592</v>
      </c>
      <c r="M52" s="35">
        <v>7</v>
      </c>
      <c r="N52" s="107"/>
      <c r="O52" s="108"/>
      <c r="P52" s="107" t="str">
        <f>VLOOKUP(B52,'Résultats Montesson'!$B$2:$AA$999,25,FALSE)</f>
        <v>M 6</v>
      </c>
      <c r="Q52" s="108">
        <f>VLOOKUP(B52,'Résultats Montesson'!$B$2:$AA$999,26,FALSE)</f>
        <v>3</v>
      </c>
    </row>
    <row r="53" spans="1:17" x14ac:dyDescent="0.3">
      <c r="A53" s="42"/>
      <c r="B53" s="162">
        <v>20220107312</v>
      </c>
      <c r="C53" s="183">
        <v>33</v>
      </c>
      <c r="D53" s="70">
        <f t="shared" si="2"/>
        <v>9</v>
      </c>
      <c r="E53" s="42" t="s">
        <v>852</v>
      </c>
      <c r="F53" s="44" t="s">
        <v>853</v>
      </c>
      <c r="G53" s="44" t="s">
        <v>74</v>
      </c>
      <c r="H53" s="166" t="s">
        <v>46</v>
      </c>
      <c r="I53" s="42" t="s">
        <v>573</v>
      </c>
      <c r="J53" s="51">
        <v>41784</v>
      </c>
      <c r="K53" s="42" t="s">
        <v>582</v>
      </c>
      <c r="N53" s="107"/>
      <c r="O53" s="108"/>
      <c r="P53" s="107">
        <f>VLOOKUP(B53,'Résultats Montesson'!$B$2:$AA$999,25,FALSE)</f>
        <v>8</v>
      </c>
      <c r="Q53" s="108">
        <f>VLOOKUP(B53,'Résultats Montesson'!$B$2:$AA$999,26,FALSE)</f>
        <v>9</v>
      </c>
    </row>
    <row r="54" spans="1:17" x14ac:dyDescent="0.3">
      <c r="A54" s="167"/>
      <c r="B54" s="167">
        <v>20210086260</v>
      </c>
      <c r="C54" s="183">
        <v>34</v>
      </c>
      <c r="D54" s="70">
        <f t="shared" ref="D54:D83" si="3">M54+O54+Q54</f>
        <v>8</v>
      </c>
      <c r="E54" s="160" t="s">
        <v>51</v>
      </c>
      <c r="F54" s="161" t="s">
        <v>52</v>
      </c>
      <c r="G54" s="161" t="s">
        <v>22</v>
      </c>
      <c r="H54" s="161" t="s">
        <v>46</v>
      </c>
      <c r="I54" s="167" t="s">
        <v>573</v>
      </c>
      <c r="J54" s="174">
        <v>42195</v>
      </c>
      <c r="K54" s="167" t="s">
        <v>582</v>
      </c>
      <c r="L54" s="34" t="s">
        <v>588</v>
      </c>
      <c r="M54" s="35">
        <v>8</v>
      </c>
      <c r="N54" s="107"/>
      <c r="O54" s="108"/>
      <c r="P54" s="107"/>
      <c r="Q54" s="108"/>
    </row>
    <row r="55" spans="1:17" x14ac:dyDescent="0.3">
      <c r="A55" s="47"/>
      <c r="B55" s="47">
        <v>20220090199</v>
      </c>
      <c r="C55" s="183">
        <v>35</v>
      </c>
      <c r="D55" s="70">
        <f t="shared" si="3"/>
        <v>8</v>
      </c>
      <c r="E55" s="38" t="s">
        <v>98</v>
      </c>
      <c r="F55" s="40" t="s">
        <v>99</v>
      </c>
      <c r="G55" s="40" t="s">
        <v>22</v>
      </c>
      <c r="H55" s="40" t="s">
        <v>46</v>
      </c>
      <c r="I55" s="47" t="s">
        <v>573</v>
      </c>
      <c r="J55" s="56">
        <v>42128</v>
      </c>
      <c r="K55" s="47" t="s">
        <v>582</v>
      </c>
      <c r="L55" s="34" t="s">
        <v>43</v>
      </c>
      <c r="M55" s="35">
        <v>1</v>
      </c>
      <c r="N55" s="107" t="s">
        <v>592</v>
      </c>
      <c r="O55" s="108">
        <v>7</v>
      </c>
      <c r="P55" s="107"/>
      <c r="Q55" s="108"/>
    </row>
    <row r="56" spans="1:17" x14ac:dyDescent="0.3">
      <c r="A56" s="42"/>
      <c r="B56" s="164">
        <v>20220087925</v>
      </c>
      <c r="C56" s="183">
        <v>36</v>
      </c>
      <c r="D56" s="70">
        <f t="shared" si="3"/>
        <v>8</v>
      </c>
      <c r="E56" s="42" t="s">
        <v>96</v>
      </c>
      <c r="F56" s="44" t="s">
        <v>97</v>
      </c>
      <c r="G56" s="44" t="s">
        <v>26</v>
      </c>
      <c r="H56" s="164" t="s">
        <v>46</v>
      </c>
      <c r="I56" s="42" t="s">
        <v>573</v>
      </c>
      <c r="J56" s="51">
        <v>41684</v>
      </c>
      <c r="K56" s="42" t="s">
        <v>582</v>
      </c>
      <c r="L56" s="34" t="s">
        <v>304</v>
      </c>
      <c r="M56" s="35">
        <v>4</v>
      </c>
      <c r="N56" s="107"/>
      <c r="O56" s="108"/>
      <c r="P56" s="107" t="str">
        <f>VLOOKUP(B56,'Résultats Montesson'!$B$2:$AA$999,25,FALSE)</f>
        <v>M 5</v>
      </c>
      <c r="Q56" s="108">
        <f>VLOOKUP(B56,'Résultats Montesson'!$B$2:$AA$999,26,FALSE)</f>
        <v>4</v>
      </c>
    </row>
    <row r="57" spans="1:17" x14ac:dyDescent="0.3">
      <c r="A57" s="42"/>
      <c r="B57" s="162">
        <v>20220094743</v>
      </c>
      <c r="C57" s="183">
        <v>37</v>
      </c>
      <c r="D57" s="70">
        <f t="shared" si="3"/>
        <v>6</v>
      </c>
      <c r="E57" s="162" t="s">
        <v>86</v>
      </c>
      <c r="F57" s="164" t="s">
        <v>87</v>
      </c>
      <c r="G57" s="44" t="s">
        <v>74</v>
      </c>
      <c r="H57" s="166" t="s">
        <v>46</v>
      </c>
      <c r="I57" s="162" t="s">
        <v>573</v>
      </c>
      <c r="J57" s="170">
        <v>41898</v>
      </c>
      <c r="K57" s="42" t="s">
        <v>582</v>
      </c>
      <c r="L57" s="34" t="s">
        <v>304</v>
      </c>
      <c r="M57" s="35">
        <v>4</v>
      </c>
      <c r="N57" s="107" t="s">
        <v>69</v>
      </c>
      <c r="O57" s="108">
        <v>2</v>
      </c>
      <c r="P57" s="107"/>
      <c r="Q57" s="108"/>
    </row>
    <row r="58" spans="1:17" x14ac:dyDescent="0.3">
      <c r="A58" s="42"/>
      <c r="B58" s="163">
        <v>20210080763</v>
      </c>
      <c r="C58" s="183">
        <v>37</v>
      </c>
      <c r="D58" s="70">
        <f t="shared" si="3"/>
        <v>6</v>
      </c>
      <c r="E58" s="163" t="s">
        <v>94</v>
      </c>
      <c r="F58" s="165" t="s">
        <v>95</v>
      </c>
      <c r="G58" s="44" t="s">
        <v>31</v>
      </c>
      <c r="H58" s="45" t="s">
        <v>46</v>
      </c>
      <c r="I58" s="171" t="s">
        <v>573</v>
      </c>
      <c r="J58" s="172">
        <v>42007</v>
      </c>
      <c r="K58" s="42" t="s">
        <v>582</v>
      </c>
      <c r="L58" s="34" t="s">
        <v>69</v>
      </c>
      <c r="M58" s="35">
        <v>2</v>
      </c>
      <c r="N58" s="107" t="s">
        <v>304</v>
      </c>
      <c r="O58" s="108">
        <v>4</v>
      </c>
      <c r="P58" s="107"/>
      <c r="Q58" s="108"/>
    </row>
    <row r="59" spans="1:17" x14ac:dyDescent="0.3">
      <c r="A59" s="167"/>
      <c r="B59" s="167">
        <v>20220091364</v>
      </c>
      <c r="C59" s="183">
        <v>37</v>
      </c>
      <c r="D59" s="70">
        <f t="shared" si="3"/>
        <v>6</v>
      </c>
      <c r="E59" s="160" t="s">
        <v>84</v>
      </c>
      <c r="F59" s="161" t="s">
        <v>85</v>
      </c>
      <c r="G59" s="161" t="s">
        <v>22</v>
      </c>
      <c r="H59" s="161" t="s">
        <v>46</v>
      </c>
      <c r="I59" s="167" t="s">
        <v>573</v>
      </c>
      <c r="J59" s="174">
        <v>42151</v>
      </c>
      <c r="K59" s="167" t="s">
        <v>582</v>
      </c>
      <c r="L59" s="34" t="s">
        <v>69</v>
      </c>
      <c r="M59" s="35">
        <v>2</v>
      </c>
      <c r="N59" s="107" t="s">
        <v>304</v>
      </c>
      <c r="O59" s="108">
        <v>4</v>
      </c>
      <c r="P59" s="107"/>
      <c r="Q59" s="108"/>
    </row>
    <row r="60" spans="1:17" x14ac:dyDescent="0.3">
      <c r="A60" s="162"/>
      <c r="B60" s="164">
        <v>20210060169</v>
      </c>
      <c r="C60" s="183">
        <v>40</v>
      </c>
      <c r="D60" s="70">
        <f t="shared" si="3"/>
        <v>6</v>
      </c>
      <c r="E60" s="162" t="s">
        <v>92</v>
      </c>
      <c r="F60" s="164" t="s">
        <v>93</v>
      </c>
      <c r="G60" s="164" t="s">
        <v>26</v>
      </c>
      <c r="H60" s="164" t="s">
        <v>46</v>
      </c>
      <c r="I60" s="162" t="s">
        <v>573</v>
      </c>
      <c r="J60" s="170">
        <v>41734</v>
      </c>
      <c r="K60" s="162" t="s">
        <v>582</v>
      </c>
      <c r="L60" s="34" t="s">
        <v>504</v>
      </c>
      <c r="M60" s="35">
        <v>3</v>
      </c>
      <c r="N60" s="107" t="s">
        <v>504</v>
      </c>
      <c r="O60" s="108">
        <v>3</v>
      </c>
      <c r="P60" s="107"/>
      <c r="Q60" s="108"/>
    </row>
    <row r="61" spans="1:17" x14ac:dyDescent="0.3">
      <c r="A61" s="167"/>
      <c r="B61" s="167">
        <v>20210063158</v>
      </c>
      <c r="C61" s="183">
        <v>40</v>
      </c>
      <c r="D61" s="70">
        <f t="shared" si="3"/>
        <v>6</v>
      </c>
      <c r="E61" s="160" t="s">
        <v>128</v>
      </c>
      <c r="F61" s="161" t="s">
        <v>129</v>
      </c>
      <c r="G61" s="161" t="s">
        <v>22</v>
      </c>
      <c r="H61" s="161" t="s">
        <v>46</v>
      </c>
      <c r="I61" s="167" t="s">
        <v>573</v>
      </c>
      <c r="J61" s="174">
        <v>41751</v>
      </c>
      <c r="K61" s="167" t="s">
        <v>582</v>
      </c>
      <c r="L61" s="34" t="s">
        <v>504</v>
      </c>
      <c r="M61" s="35">
        <v>3</v>
      </c>
      <c r="N61" s="107" t="s">
        <v>504</v>
      </c>
      <c r="O61" s="108">
        <v>3</v>
      </c>
      <c r="P61" s="107"/>
      <c r="Q61" s="108"/>
    </row>
    <row r="62" spans="1:17" x14ac:dyDescent="0.3">
      <c r="A62" s="42"/>
      <c r="B62" s="163">
        <v>20220091804</v>
      </c>
      <c r="C62" s="183">
        <v>42</v>
      </c>
      <c r="D62" s="70">
        <f t="shared" si="3"/>
        <v>5</v>
      </c>
      <c r="E62" s="163" t="s">
        <v>55</v>
      </c>
      <c r="F62" s="165" t="s">
        <v>56</v>
      </c>
      <c r="G62" s="44" t="s">
        <v>31</v>
      </c>
      <c r="H62" s="165" t="s">
        <v>46</v>
      </c>
      <c r="I62" s="171" t="s">
        <v>573</v>
      </c>
      <c r="J62" s="173">
        <v>42163</v>
      </c>
      <c r="K62" s="42" t="s">
        <v>582</v>
      </c>
      <c r="L62" s="34" t="s">
        <v>69</v>
      </c>
      <c r="M62" s="35">
        <v>2</v>
      </c>
      <c r="N62" s="107" t="s">
        <v>504</v>
      </c>
      <c r="O62" s="108">
        <v>3</v>
      </c>
      <c r="P62" s="107"/>
      <c r="Q62" s="108"/>
    </row>
    <row r="63" spans="1:17" x14ac:dyDescent="0.3">
      <c r="A63" s="162"/>
      <c r="B63" s="164">
        <v>20220087816</v>
      </c>
      <c r="C63" s="183">
        <v>42</v>
      </c>
      <c r="D63" s="70">
        <f t="shared" si="3"/>
        <v>5</v>
      </c>
      <c r="E63" s="162" t="s">
        <v>67</v>
      </c>
      <c r="F63" s="164" t="s">
        <v>68</v>
      </c>
      <c r="G63" s="164" t="s">
        <v>31</v>
      </c>
      <c r="H63" s="165" t="s">
        <v>46</v>
      </c>
      <c r="I63" s="162" t="s">
        <v>573</v>
      </c>
      <c r="J63" s="173">
        <v>42360</v>
      </c>
      <c r="K63" s="162" t="s">
        <v>582</v>
      </c>
      <c r="L63" s="34" t="s">
        <v>69</v>
      </c>
      <c r="M63" s="35">
        <v>2</v>
      </c>
      <c r="N63" s="107" t="s">
        <v>504</v>
      </c>
      <c r="O63" s="108">
        <v>3</v>
      </c>
      <c r="P63" s="107"/>
      <c r="Q63" s="108"/>
    </row>
    <row r="64" spans="1:17" x14ac:dyDescent="0.3">
      <c r="A64" s="42"/>
      <c r="B64" s="162">
        <v>20220094740</v>
      </c>
      <c r="C64" s="183">
        <v>44</v>
      </c>
      <c r="D64" s="70">
        <f t="shared" si="3"/>
        <v>4</v>
      </c>
      <c r="E64" s="42" t="s">
        <v>72</v>
      </c>
      <c r="F64" s="44" t="s">
        <v>73</v>
      </c>
      <c r="G64" s="44" t="s">
        <v>74</v>
      </c>
      <c r="H64" s="166" t="s">
        <v>46</v>
      </c>
      <c r="I64" s="42" t="s">
        <v>573</v>
      </c>
      <c r="J64" s="51">
        <v>42289</v>
      </c>
      <c r="K64" s="42" t="s">
        <v>582</v>
      </c>
      <c r="L64" s="34" t="s">
        <v>304</v>
      </c>
      <c r="M64" s="35">
        <v>4</v>
      </c>
      <c r="N64" s="107"/>
      <c r="O64" s="108"/>
      <c r="P64" s="107"/>
      <c r="Q64" s="108"/>
    </row>
    <row r="65" spans="1:17" x14ac:dyDescent="0.3">
      <c r="A65" s="47"/>
      <c r="B65" s="47">
        <v>20210086927</v>
      </c>
      <c r="C65" s="183">
        <v>44</v>
      </c>
      <c r="D65" s="70">
        <f t="shared" si="3"/>
        <v>4</v>
      </c>
      <c r="E65" s="38" t="s">
        <v>53</v>
      </c>
      <c r="F65" s="40" t="s">
        <v>54</v>
      </c>
      <c r="G65" s="40" t="s">
        <v>22</v>
      </c>
      <c r="H65" s="40" t="s">
        <v>46</v>
      </c>
      <c r="I65" s="47" t="s">
        <v>573</v>
      </c>
      <c r="J65" s="56">
        <v>42253</v>
      </c>
      <c r="K65" s="47" t="s">
        <v>582</v>
      </c>
      <c r="L65" s="34" t="s">
        <v>304</v>
      </c>
      <c r="M65" s="35">
        <v>4</v>
      </c>
      <c r="N65" s="107"/>
      <c r="O65" s="108"/>
      <c r="P65" s="107"/>
      <c r="Q65" s="108"/>
    </row>
    <row r="66" spans="1:17" x14ac:dyDescent="0.3">
      <c r="A66" s="162"/>
      <c r="B66" s="162">
        <v>20220111198</v>
      </c>
      <c r="C66" s="183">
        <v>46</v>
      </c>
      <c r="D66" s="70">
        <f t="shared" si="3"/>
        <v>4</v>
      </c>
      <c r="E66" s="162" t="s">
        <v>136</v>
      </c>
      <c r="F66" s="164" t="s">
        <v>137</v>
      </c>
      <c r="G66" s="164" t="s">
        <v>74</v>
      </c>
      <c r="H66" s="166" t="s">
        <v>46</v>
      </c>
      <c r="I66" s="162" t="s">
        <v>573</v>
      </c>
      <c r="J66" s="170">
        <v>42358</v>
      </c>
      <c r="K66" s="162" t="s">
        <v>582</v>
      </c>
      <c r="L66" s="34" t="s">
        <v>43</v>
      </c>
      <c r="M66" s="35">
        <v>1</v>
      </c>
      <c r="N66" s="107"/>
      <c r="O66" s="108"/>
      <c r="P66" s="107" t="str">
        <f>VLOOKUP(B66,'Résultats Montesson'!$B$2:$AA$999,25,FALSE)</f>
        <v>M 6</v>
      </c>
      <c r="Q66" s="108">
        <f>VLOOKUP(B66,'Résultats Montesson'!$B$2:$AA$999,26,FALSE)</f>
        <v>3</v>
      </c>
    </row>
    <row r="67" spans="1:17" x14ac:dyDescent="0.3">
      <c r="A67" s="42"/>
      <c r="B67" s="164">
        <v>20180004612</v>
      </c>
      <c r="C67" s="183">
        <v>47</v>
      </c>
      <c r="D67" s="70">
        <f t="shared" si="3"/>
        <v>3</v>
      </c>
      <c r="E67" s="162" t="s">
        <v>44</v>
      </c>
      <c r="F67" s="164" t="s">
        <v>45</v>
      </c>
      <c r="G67" s="44" t="s">
        <v>26</v>
      </c>
      <c r="H67" s="164" t="s">
        <v>46</v>
      </c>
      <c r="I67" s="162" t="s">
        <v>573</v>
      </c>
      <c r="J67" s="170">
        <v>41640</v>
      </c>
      <c r="K67" s="42" t="s">
        <v>582</v>
      </c>
      <c r="L67" s="34" t="s">
        <v>504</v>
      </c>
      <c r="M67" s="35">
        <v>3</v>
      </c>
      <c r="N67" s="107"/>
      <c r="O67" s="108"/>
      <c r="P67" s="107"/>
      <c r="Q67" s="108"/>
    </row>
    <row r="68" spans="1:17" x14ac:dyDescent="0.3">
      <c r="A68" s="167"/>
      <c r="B68" s="47">
        <v>20220091549</v>
      </c>
      <c r="C68" s="183">
        <v>47</v>
      </c>
      <c r="D68" s="70">
        <f t="shared" si="3"/>
        <v>3</v>
      </c>
      <c r="E68" s="160" t="s">
        <v>70</v>
      </c>
      <c r="F68" s="161" t="s">
        <v>71</v>
      </c>
      <c r="G68" s="40" t="s">
        <v>22</v>
      </c>
      <c r="H68" s="40" t="s">
        <v>46</v>
      </c>
      <c r="I68" s="47" t="s">
        <v>573</v>
      </c>
      <c r="J68" s="56">
        <v>41682</v>
      </c>
      <c r="K68" s="47" t="s">
        <v>582</v>
      </c>
      <c r="L68" s="34" t="s">
        <v>504</v>
      </c>
      <c r="M68" s="35">
        <v>3</v>
      </c>
      <c r="N68" s="107"/>
      <c r="O68" s="108"/>
      <c r="P68" s="107"/>
      <c r="Q68" s="108"/>
    </row>
    <row r="69" spans="1:17" x14ac:dyDescent="0.3">
      <c r="A69" s="167"/>
      <c r="B69" s="167">
        <v>20220090028</v>
      </c>
      <c r="C69" s="183">
        <v>47</v>
      </c>
      <c r="D69" s="70">
        <f t="shared" si="3"/>
        <v>3</v>
      </c>
      <c r="E69" s="160" t="s">
        <v>115</v>
      </c>
      <c r="F69" s="161" t="s">
        <v>116</v>
      </c>
      <c r="G69" s="161" t="s">
        <v>22</v>
      </c>
      <c r="H69" s="161" t="s">
        <v>46</v>
      </c>
      <c r="I69" s="167" t="s">
        <v>573</v>
      </c>
      <c r="J69" s="174">
        <v>41709</v>
      </c>
      <c r="K69" s="167" t="s">
        <v>582</v>
      </c>
      <c r="L69" s="34" t="s">
        <v>504</v>
      </c>
      <c r="M69" s="35">
        <v>3</v>
      </c>
      <c r="N69" s="107"/>
      <c r="O69" s="108"/>
      <c r="P69" s="107"/>
      <c r="Q69" s="108"/>
    </row>
    <row r="70" spans="1:17" x14ac:dyDescent="0.3">
      <c r="A70" s="42"/>
      <c r="B70" s="163">
        <v>20210058412</v>
      </c>
      <c r="C70" s="183">
        <v>50</v>
      </c>
      <c r="D70" s="70">
        <f t="shared" si="3"/>
        <v>2</v>
      </c>
      <c r="E70" s="163" t="s">
        <v>891</v>
      </c>
      <c r="F70" s="165" t="s">
        <v>892</v>
      </c>
      <c r="G70" s="44" t="s">
        <v>31</v>
      </c>
      <c r="H70" s="165" t="s">
        <v>46</v>
      </c>
      <c r="I70" s="171" t="s">
        <v>577</v>
      </c>
      <c r="J70" s="172">
        <v>41289</v>
      </c>
      <c r="K70" s="42" t="s">
        <v>582</v>
      </c>
      <c r="N70" s="107" t="s">
        <v>69</v>
      </c>
      <c r="O70" s="108">
        <v>2</v>
      </c>
      <c r="P70" s="107"/>
      <c r="Q70" s="108"/>
    </row>
    <row r="71" spans="1:17" x14ac:dyDescent="0.3">
      <c r="A71" s="42"/>
      <c r="B71" s="162">
        <v>20220104201</v>
      </c>
      <c r="C71" s="183">
        <v>50</v>
      </c>
      <c r="D71" s="70">
        <f t="shared" si="3"/>
        <v>2</v>
      </c>
      <c r="E71" s="42" t="s">
        <v>117</v>
      </c>
      <c r="F71" s="44" t="s">
        <v>118</v>
      </c>
      <c r="G71" s="44" t="s">
        <v>74</v>
      </c>
      <c r="H71" s="166" t="s">
        <v>46</v>
      </c>
      <c r="I71" s="42" t="s">
        <v>573</v>
      </c>
      <c r="J71" s="51">
        <v>41641</v>
      </c>
      <c r="K71" s="42" t="s">
        <v>582</v>
      </c>
      <c r="L71" s="34" t="s">
        <v>119</v>
      </c>
      <c r="M71" s="35">
        <v>0</v>
      </c>
      <c r="N71" s="107"/>
      <c r="O71" s="108"/>
      <c r="P71" s="107" t="str">
        <f>VLOOKUP(B71,'Résultats Montesson'!$B$2:$AA$999,25,FALSE)</f>
        <v>M 7</v>
      </c>
      <c r="Q71" s="108">
        <f>VLOOKUP(B71,'Résultats Montesson'!$B$2:$AA$999,26,FALSE)</f>
        <v>2</v>
      </c>
    </row>
    <row r="72" spans="1:17" hidden="1" x14ac:dyDescent="0.3">
      <c r="A72" s="42"/>
      <c r="B72" s="44">
        <v>20220087871</v>
      </c>
      <c r="C72" s="185"/>
      <c r="D72" s="70">
        <f t="shared" si="3"/>
        <v>0</v>
      </c>
      <c r="E72" s="42" t="s">
        <v>595</v>
      </c>
      <c r="F72" s="44" t="s">
        <v>753</v>
      </c>
      <c r="G72" s="44" t="s">
        <v>26</v>
      </c>
      <c r="H72" s="44" t="s">
        <v>46</v>
      </c>
      <c r="I72" s="42" t="s">
        <v>573</v>
      </c>
      <c r="J72" s="51">
        <v>42235</v>
      </c>
      <c r="K72" s="42" t="s">
        <v>582</v>
      </c>
      <c r="N72" s="107"/>
      <c r="O72" s="108"/>
      <c r="P72" s="107"/>
      <c r="Q72" s="108"/>
    </row>
    <row r="73" spans="1:17" hidden="1" x14ac:dyDescent="0.3">
      <c r="A73" s="42"/>
      <c r="B73" s="44">
        <v>20220087894</v>
      </c>
      <c r="C73" s="111"/>
      <c r="D73" s="70">
        <f t="shared" si="3"/>
        <v>0</v>
      </c>
      <c r="E73" s="42" t="s">
        <v>754</v>
      </c>
      <c r="F73" s="44" t="s">
        <v>755</v>
      </c>
      <c r="G73" s="44" t="s">
        <v>26</v>
      </c>
      <c r="H73" s="44" t="s">
        <v>46</v>
      </c>
      <c r="I73" s="42" t="s">
        <v>573</v>
      </c>
      <c r="J73" s="51">
        <v>42002</v>
      </c>
      <c r="K73" s="42" t="s">
        <v>582</v>
      </c>
      <c r="N73" s="107"/>
      <c r="O73" s="108"/>
      <c r="P73" s="107"/>
      <c r="Q73" s="108"/>
    </row>
    <row r="74" spans="1:17" hidden="1" x14ac:dyDescent="0.3">
      <c r="A74" s="42"/>
      <c r="B74" s="44">
        <v>20220094455</v>
      </c>
      <c r="C74" s="111"/>
      <c r="D74" s="70">
        <f t="shared" si="3"/>
        <v>0</v>
      </c>
      <c r="E74" s="42" t="s">
        <v>793</v>
      </c>
      <c r="F74" s="44" t="s">
        <v>794</v>
      </c>
      <c r="G74" s="44" t="s">
        <v>26</v>
      </c>
      <c r="H74" s="44" t="s">
        <v>46</v>
      </c>
      <c r="I74" s="42" t="s">
        <v>573</v>
      </c>
      <c r="J74" s="51">
        <v>42302</v>
      </c>
      <c r="K74" s="42" t="s">
        <v>582</v>
      </c>
      <c r="N74" s="107"/>
      <c r="O74" s="108"/>
      <c r="P74" s="107"/>
      <c r="Q74" s="108"/>
    </row>
    <row r="75" spans="1:17" hidden="1" x14ac:dyDescent="0.3">
      <c r="A75" s="42"/>
      <c r="B75" s="164">
        <v>20220087968</v>
      </c>
      <c r="C75" s="111"/>
      <c r="D75" s="70">
        <f t="shared" si="3"/>
        <v>0</v>
      </c>
      <c r="E75" s="42" t="s">
        <v>580</v>
      </c>
      <c r="F75" s="44" t="s">
        <v>809</v>
      </c>
      <c r="G75" s="44" t="s">
        <v>26</v>
      </c>
      <c r="H75" s="164" t="s">
        <v>46</v>
      </c>
      <c r="I75" s="42" t="s">
        <v>573</v>
      </c>
      <c r="J75" s="51">
        <v>41779</v>
      </c>
      <c r="K75" s="42" t="s">
        <v>582</v>
      </c>
      <c r="N75" s="107"/>
      <c r="O75" s="108"/>
      <c r="P75" s="107"/>
      <c r="Q75" s="108"/>
    </row>
    <row r="76" spans="1:17" hidden="1" x14ac:dyDescent="0.3">
      <c r="A76" s="42"/>
      <c r="B76" s="42">
        <v>20220094744</v>
      </c>
      <c r="C76" s="111"/>
      <c r="D76" s="70">
        <f t="shared" si="3"/>
        <v>0</v>
      </c>
      <c r="E76" s="42" t="s">
        <v>614</v>
      </c>
      <c r="F76" s="44" t="s">
        <v>835</v>
      </c>
      <c r="G76" s="44" t="s">
        <v>74</v>
      </c>
      <c r="H76" s="46" t="s">
        <v>46</v>
      </c>
      <c r="I76" s="42" t="s">
        <v>573</v>
      </c>
      <c r="J76" s="51">
        <v>42108</v>
      </c>
      <c r="K76" s="42" t="s">
        <v>582</v>
      </c>
      <c r="N76" s="107"/>
      <c r="O76" s="108"/>
      <c r="P76" s="107"/>
      <c r="Q76" s="108"/>
    </row>
    <row r="77" spans="1:17" hidden="1" x14ac:dyDescent="0.3">
      <c r="A77" s="42"/>
      <c r="B77" s="42">
        <v>20220104200</v>
      </c>
      <c r="C77" s="111"/>
      <c r="D77" s="70">
        <f t="shared" si="3"/>
        <v>0</v>
      </c>
      <c r="E77" s="42" t="s">
        <v>843</v>
      </c>
      <c r="F77" s="44" t="s">
        <v>844</v>
      </c>
      <c r="G77" s="44" t="s">
        <v>74</v>
      </c>
      <c r="H77" s="46" t="s">
        <v>46</v>
      </c>
      <c r="I77" s="42" t="s">
        <v>573</v>
      </c>
      <c r="J77" s="51">
        <v>42264</v>
      </c>
      <c r="K77" s="42" t="s">
        <v>582</v>
      </c>
      <c r="N77" s="107"/>
      <c r="O77" s="108"/>
      <c r="P77" s="107"/>
      <c r="Q77" s="108"/>
    </row>
    <row r="78" spans="1:17" hidden="1" x14ac:dyDescent="0.3">
      <c r="A78" s="42"/>
      <c r="B78" s="42">
        <v>20220094748</v>
      </c>
      <c r="C78" s="111"/>
      <c r="D78" s="70">
        <f t="shared" si="3"/>
        <v>0</v>
      </c>
      <c r="E78" s="42" t="s">
        <v>854</v>
      </c>
      <c r="F78" s="44" t="s">
        <v>855</v>
      </c>
      <c r="G78" s="44" t="s">
        <v>74</v>
      </c>
      <c r="H78" s="46" t="s">
        <v>46</v>
      </c>
      <c r="I78" s="42" t="s">
        <v>573</v>
      </c>
      <c r="J78" s="51">
        <v>41716</v>
      </c>
      <c r="K78" s="42" t="s">
        <v>582</v>
      </c>
      <c r="N78" s="107"/>
      <c r="O78" s="108"/>
      <c r="P78" s="107" t="str">
        <f>VLOOKUP(B78,'Résultats Montesson'!$B$2:$AA$999,25,FALSE)</f>
        <v>Abs</v>
      </c>
      <c r="Q78" s="108">
        <f>VLOOKUP(B78,'Résultats Montesson'!$B$2:$AA$999,26,FALSE)</f>
        <v>0</v>
      </c>
    </row>
    <row r="79" spans="1:17" hidden="1" x14ac:dyDescent="0.3">
      <c r="A79" s="42"/>
      <c r="B79" s="43">
        <v>20210058550</v>
      </c>
      <c r="C79" s="113"/>
      <c r="D79" s="70">
        <f t="shared" si="3"/>
        <v>0</v>
      </c>
      <c r="E79" s="43" t="s">
        <v>597</v>
      </c>
      <c r="F79" s="45" t="s">
        <v>882</v>
      </c>
      <c r="G79" s="44" t="s">
        <v>31</v>
      </c>
      <c r="H79" s="45" t="s">
        <v>46</v>
      </c>
      <c r="I79" s="53" t="s">
        <v>573</v>
      </c>
      <c r="J79" s="54">
        <v>41975</v>
      </c>
      <c r="K79" s="42" t="s">
        <v>582</v>
      </c>
      <c r="N79" s="107"/>
      <c r="O79" s="108"/>
      <c r="P79" s="107"/>
      <c r="Q79" s="108"/>
    </row>
    <row r="80" spans="1:17" hidden="1" x14ac:dyDescent="0.3">
      <c r="A80" s="42"/>
      <c r="B80" s="43">
        <v>20220088469</v>
      </c>
      <c r="C80" s="113"/>
      <c r="D80" s="70">
        <f t="shared" si="3"/>
        <v>0</v>
      </c>
      <c r="E80" s="43" t="s">
        <v>885</v>
      </c>
      <c r="F80" s="45" t="s">
        <v>886</v>
      </c>
      <c r="G80" s="44" t="s">
        <v>31</v>
      </c>
      <c r="H80" s="45" t="s">
        <v>46</v>
      </c>
      <c r="I80" s="53" t="s">
        <v>573</v>
      </c>
      <c r="J80" s="54">
        <v>41867</v>
      </c>
      <c r="K80" s="42" t="s">
        <v>582</v>
      </c>
      <c r="N80" s="107"/>
      <c r="O80" s="108"/>
      <c r="P80" s="107"/>
      <c r="Q80" s="108"/>
    </row>
    <row r="81" spans="1:17" hidden="1" x14ac:dyDescent="0.3">
      <c r="A81" s="47"/>
      <c r="B81" s="47">
        <v>20220091689</v>
      </c>
      <c r="C81" s="112"/>
      <c r="D81" s="70">
        <f t="shared" si="3"/>
        <v>0</v>
      </c>
      <c r="E81" s="38" t="s">
        <v>24</v>
      </c>
      <c r="F81" s="40" t="s">
        <v>933</v>
      </c>
      <c r="G81" s="40" t="s">
        <v>22</v>
      </c>
      <c r="H81" s="40" t="s">
        <v>46</v>
      </c>
      <c r="I81" s="47" t="s">
        <v>573</v>
      </c>
      <c r="J81" s="56">
        <v>41667</v>
      </c>
      <c r="K81" s="47" t="s">
        <v>582</v>
      </c>
      <c r="N81" s="107"/>
      <c r="O81" s="108"/>
      <c r="P81" s="107"/>
      <c r="Q81" s="108"/>
    </row>
    <row r="82" spans="1:17" hidden="1" x14ac:dyDescent="0.3">
      <c r="A82" s="47"/>
      <c r="B82" s="47">
        <v>20220088560</v>
      </c>
      <c r="C82" s="112"/>
      <c r="D82" s="70">
        <f t="shared" si="3"/>
        <v>0</v>
      </c>
      <c r="E82" s="38" t="s">
        <v>934</v>
      </c>
      <c r="F82" s="40" t="s">
        <v>935</v>
      </c>
      <c r="G82" s="40" t="s">
        <v>22</v>
      </c>
      <c r="H82" s="40" t="s">
        <v>46</v>
      </c>
      <c r="I82" s="47" t="s">
        <v>573</v>
      </c>
      <c r="J82" s="56">
        <v>41939</v>
      </c>
      <c r="K82" s="47" t="s">
        <v>582</v>
      </c>
      <c r="N82" s="107"/>
      <c r="O82" s="108"/>
      <c r="P82" s="107"/>
      <c r="Q82" s="108"/>
    </row>
    <row r="83" spans="1:17" hidden="1" x14ac:dyDescent="0.3">
      <c r="A83" s="47"/>
      <c r="B83" s="47">
        <v>20220088599</v>
      </c>
      <c r="C83" s="112"/>
      <c r="D83" s="70">
        <f t="shared" si="3"/>
        <v>0</v>
      </c>
      <c r="E83" s="38" t="s">
        <v>943</v>
      </c>
      <c r="F83" s="40" t="s">
        <v>944</v>
      </c>
      <c r="G83" s="40" t="s">
        <v>22</v>
      </c>
      <c r="H83" s="40" t="s">
        <v>46</v>
      </c>
      <c r="I83" s="47" t="s">
        <v>573</v>
      </c>
      <c r="J83" s="56">
        <v>42055</v>
      </c>
      <c r="K83" s="47" t="s">
        <v>582</v>
      </c>
      <c r="N83" s="107"/>
      <c r="O83" s="108"/>
      <c r="P83" s="107"/>
      <c r="Q83" s="108"/>
    </row>
    <row r="84" spans="1:17" hidden="1" x14ac:dyDescent="0.3">
      <c r="A84" s="129"/>
      <c r="B84" s="20">
        <v>20220089224</v>
      </c>
      <c r="C84" s="130"/>
      <c r="D84" s="70">
        <v>0</v>
      </c>
      <c r="E84" s="131" t="s">
        <v>1062</v>
      </c>
      <c r="F84" s="132" t="s">
        <v>1063</v>
      </c>
      <c r="G84" s="23" t="s">
        <v>22</v>
      </c>
      <c r="H84" s="23" t="s">
        <v>46</v>
      </c>
      <c r="I84" s="20" t="s">
        <v>573</v>
      </c>
      <c r="J84" s="133">
        <v>41929</v>
      </c>
      <c r="K84" s="20" t="s">
        <v>582</v>
      </c>
      <c r="N84" s="107"/>
      <c r="O84" s="108"/>
      <c r="P84" s="107"/>
      <c r="Q84" s="108"/>
    </row>
    <row r="85" spans="1:17" s="94" customFormat="1" ht="18" customHeight="1" x14ac:dyDescent="0.3">
      <c r="A85" s="65"/>
      <c r="B85" s="65">
        <v>20180015810</v>
      </c>
      <c r="C85" s="207">
        <v>1</v>
      </c>
      <c r="D85" s="208">
        <f t="shared" ref="D85:D148" si="4">M85+O85+Q85</f>
        <v>66</v>
      </c>
      <c r="E85" s="209" t="s">
        <v>195</v>
      </c>
      <c r="F85" s="210" t="s">
        <v>196</v>
      </c>
      <c r="G85" s="210" t="s">
        <v>74</v>
      </c>
      <c r="H85" s="211" t="s">
        <v>140</v>
      </c>
      <c r="I85" s="212" t="s">
        <v>573</v>
      </c>
      <c r="J85" s="213">
        <v>41080</v>
      </c>
      <c r="K85" s="212" t="s">
        <v>582</v>
      </c>
      <c r="L85" s="198">
        <v>2</v>
      </c>
      <c r="M85" s="199">
        <v>22</v>
      </c>
      <c r="N85" s="198">
        <v>2</v>
      </c>
      <c r="O85" s="199">
        <v>22</v>
      </c>
      <c r="P85" s="198">
        <f>VLOOKUP(B85,'Résultats Montesson'!$B$2:$AA$999,25,FALSE)</f>
        <v>1</v>
      </c>
      <c r="Q85" s="199">
        <f>VLOOKUP(B85,'Résultats Montesson'!$B$2:$AA$999,26,FALSE)</f>
        <v>22</v>
      </c>
    </row>
    <row r="86" spans="1:17" s="94" customFormat="1" x14ac:dyDescent="0.3">
      <c r="A86" s="116"/>
      <c r="B86" s="155">
        <v>20180004358</v>
      </c>
      <c r="C86" s="117">
        <v>2</v>
      </c>
      <c r="D86" s="93">
        <f t="shared" si="4"/>
        <v>61</v>
      </c>
      <c r="E86" s="155" t="s">
        <v>167</v>
      </c>
      <c r="F86" s="153" t="s">
        <v>168</v>
      </c>
      <c r="G86" s="154" t="s">
        <v>31</v>
      </c>
      <c r="H86" s="118" t="s">
        <v>140</v>
      </c>
      <c r="I86" s="195" t="s">
        <v>573</v>
      </c>
      <c r="J86" s="206">
        <v>41044</v>
      </c>
      <c r="K86" s="116" t="s">
        <v>574</v>
      </c>
      <c r="L86" s="32">
        <v>1</v>
      </c>
      <c r="M86" s="33">
        <v>26</v>
      </c>
      <c r="N86" s="32">
        <v>1</v>
      </c>
      <c r="O86" s="33">
        <v>26</v>
      </c>
      <c r="P86" s="32">
        <f>VLOOKUP(B86,'Résultats Montesson'!$B$2:$AA$999,25,FALSE)</f>
        <v>8</v>
      </c>
      <c r="Q86" s="33">
        <f>VLOOKUP(B86,'Résultats Montesson'!$B$2:$AA$999,26,FALSE)</f>
        <v>9</v>
      </c>
    </row>
    <row r="87" spans="1:17" s="94" customFormat="1" x14ac:dyDescent="0.3">
      <c r="A87" s="116"/>
      <c r="B87" s="154">
        <v>20180002428</v>
      </c>
      <c r="C87" s="117">
        <v>3</v>
      </c>
      <c r="D87" s="93">
        <f t="shared" si="4"/>
        <v>53</v>
      </c>
      <c r="E87" s="116" t="s">
        <v>208</v>
      </c>
      <c r="F87" s="154" t="s">
        <v>209</v>
      </c>
      <c r="G87" s="154" t="s">
        <v>22</v>
      </c>
      <c r="H87" s="154" t="s">
        <v>140</v>
      </c>
      <c r="I87" s="116" t="s">
        <v>577</v>
      </c>
      <c r="J87" s="119">
        <v>40795</v>
      </c>
      <c r="K87" s="116" t="s">
        <v>574</v>
      </c>
      <c r="L87" s="32">
        <v>3</v>
      </c>
      <c r="M87" s="33">
        <v>19</v>
      </c>
      <c r="N87" s="32">
        <v>3</v>
      </c>
      <c r="O87" s="33">
        <v>19</v>
      </c>
      <c r="P87" s="32">
        <f>VLOOKUP(B87,'Résultats Montesson'!$B$2:$AA$999,25,FALSE)</f>
        <v>3</v>
      </c>
      <c r="Q87" s="33">
        <f>VLOOKUP(B87,'Résultats Montesson'!$B$2:$AA$999,26,FALSE)</f>
        <v>15</v>
      </c>
    </row>
    <row r="88" spans="1:17" x14ac:dyDescent="0.3">
      <c r="A88" s="42"/>
      <c r="B88" s="43">
        <v>20160017352</v>
      </c>
      <c r="C88" s="111">
        <v>4</v>
      </c>
      <c r="D88" s="70">
        <f t="shared" si="4"/>
        <v>49</v>
      </c>
      <c r="E88" s="43" t="s">
        <v>138</v>
      </c>
      <c r="F88" s="45" t="s">
        <v>139</v>
      </c>
      <c r="G88" s="44" t="s">
        <v>31</v>
      </c>
      <c r="H88" s="90" t="s">
        <v>140</v>
      </c>
      <c r="I88" s="53" t="s">
        <v>573</v>
      </c>
      <c r="J88" s="54">
        <v>40951</v>
      </c>
      <c r="K88" s="42" t="s">
        <v>574</v>
      </c>
      <c r="L88" s="34">
        <v>4</v>
      </c>
      <c r="M88" s="35">
        <v>17</v>
      </c>
      <c r="N88" s="107">
        <v>7</v>
      </c>
      <c r="O88" s="108">
        <v>14</v>
      </c>
      <c r="P88" s="107">
        <f>VLOOKUP(B88,'Résultats Montesson'!$B$2:$AA$999,25,FALSE)</f>
        <v>2</v>
      </c>
      <c r="Q88" s="108">
        <f>VLOOKUP(B88,'Résultats Montesson'!$B$2:$AA$999,26,FALSE)</f>
        <v>18</v>
      </c>
    </row>
    <row r="89" spans="1:17" x14ac:dyDescent="0.3">
      <c r="A89" s="167"/>
      <c r="B89" s="167">
        <v>20200032586</v>
      </c>
      <c r="C89" s="184">
        <v>5</v>
      </c>
      <c r="D89" s="70">
        <f t="shared" si="4"/>
        <v>36</v>
      </c>
      <c r="E89" s="160" t="s">
        <v>199</v>
      </c>
      <c r="F89" s="161" t="s">
        <v>200</v>
      </c>
      <c r="G89" s="161" t="s">
        <v>22</v>
      </c>
      <c r="H89" s="161" t="s">
        <v>140</v>
      </c>
      <c r="I89" s="167" t="s">
        <v>573</v>
      </c>
      <c r="J89" s="174">
        <v>40912</v>
      </c>
      <c r="K89" s="167" t="s">
        <v>582</v>
      </c>
      <c r="L89" s="34" t="s">
        <v>587</v>
      </c>
      <c r="M89" s="35">
        <v>12</v>
      </c>
      <c r="N89" s="107" t="s">
        <v>587</v>
      </c>
      <c r="O89" s="108">
        <v>12</v>
      </c>
      <c r="P89" s="107">
        <f>VLOOKUP(B89,'Résultats Montesson'!$B$2:$AA$999,25,FALSE)</f>
        <v>5</v>
      </c>
      <c r="Q89" s="108">
        <f>VLOOKUP(B89,'Résultats Montesson'!$B$2:$AA$999,26,FALSE)</f>
        <v>12</v>
      </c>
    </row>
    <row r="90" spans="1:17" x14ac:dyDescent="0.3">
      <c r="A90" s="42"/>
      <c r="B90" s="162">
        <v>20210070100</v>
      </c>
      <c r="C90" s="183">
        <v>6</v>
      </c>
      <c r="D90" s="70">
        <f t="shared" si="4"/>
        <v>33</v>
      </c>
      <c r="E90" s="162" t="s">
        <v>216</v>
      </c>
      <c r="F90" s="164" t="s">
        <v>217</v>
      </c>
      <c r="G90" s="44" t="s">
        <v>74</v>
      </c>
      <c r="H90" s="175" t="s">
        <v>140</v>
      </c>
      <c r="I90" s="162" t="s">
        <v>573</v>
      </c>
      <c r="J90" s="170">
        <v>41324</v>
      </c>
      <c r="K90" s="42" t="s">
        <v>582</v>
      </c>
      <c r="L90" s="34">
        <v>8</v>
      </c>
      <c r="M90" s="35">
        <v>13</v>
      </c>
      <c r="N90" s="107" t="s">
        <v>397</v>
      </c>
      <c r="O90" s="108">
        <v>10</v>
      </c>
      <c r="P90" s="107">
        <f>VLOOKUP(B90,'Résultats Montesson'!$B$2:$AA$999,25,FALSE)</f>
        <v>7</v>
      </c>
      <c r="Q90" s="108">
        <f>VLOOKUP(B90,'Résultats Montesson'!$B$2:$AA$999,26,FALSE)</f>
        <v>10</v>
      </c>
    </row>
    <row r="91" spans="1:17" x14ac:dyDescent="0.3">
      <c r="A91" s="162"/>
      <c r="B91" s="164">
        <v>20190002274</v>
      </c>
      <c r="C91" s="184">
        <v>7</v>
      </c>
      <c r="D91" s="70">
        <f t="shared" si="4"/>
        <v>32</v>
      </c>
      <c r="E91" s="162" t="s">
        <v>183</v>
      </c>
      <c r="F91" s="164" t="s">
        <v>184</v>
      </c>
      <c r="G91" s="164" t="s">
        <v>26</v>
      </c>
      <c r="H91" s="175" t="s">
        <v>140</v>
      </c>
      <c r="I91" s="162" t="s">
        <v>573</v>
      </c>
      <c r="J91" s="170">
        <v>41208</v>
      </c>
      <c r="K91" s="162" t="s">
        <v>582</v>
      </c>
      <c r="L91" s="34">
        <v>6</v>
      </c>
      <c r="M91" s="35">
        <v>15</v>
      </c>
      <c r="N91" s="107" t="s">
        <v>587</v>
      </c>
      <c r="O91" s="108">
        <v>12</v>
      </c>
      <c r="P91" s="107" t="str">
        <f>VLOOKUP(B91,'Résultats Montesson'!$B$2:$AA$999,25,FALSE)</f>
        <v>1/2 8</v>
      </c>
      <c r="Q91" s="108">
        <f>VLOOKUP(B91,'Résultats Montesson'!$B$2:$AA$999,26,FALSE)</f>
        <v>5</v>
      </c>
    </row>
    <row r="92" spans="1:17" x14ac:dyDescent="0.3">
      <c r="A92" s="162"/>
      <c r="B92" s="163">
        <v>20190008607</v>
      </c>
      <c r="C92" s="183">
        <v>8</v>
      </c>
      <c r="D92" s="70">
        <f t="shared" si="4"/>
        <v>31</v>
      </c>
      <c r="E92" s="163" t="s">
        <v>169</v>
      </c>
      <c r="F92" s="165" t="s">
        <v>170</v>
      </c>
      <c r="G92" s="164" t="s">
        <v>31</v>
      </c>
      <c r="H92" s="165" t="s">
        <v>140</v>
      </c>
      <c r="I92" s="171" t="s">
        <v>573</v>
      </c>
      <c r="J92" s="172">
        <v>41128</v>
      </c>
      <c r="K92" s="162" t="s">
        <v>582</v>
      </c>
      <c r="L92" s="34" t="s">
        <v>397</v>
      </c>
      <c r="M92" s="35">
        <v>10</v>
      </c>
      <c r="N92" s="107">
        <v>5</v>
      </c>
      <c r="O92" s="108">
        <v>16</v>
      </c>
      <c r="P92" s="107" t="str">
        <f>VLOOKUP(B92,'Résultats Montesson'!$B$2:$AA$999,25,FALSE)</f>
        <v>1/2 8</v>
      </c>
      <c r="Q92" s="108">
        <f>VLOOKUP(B92,'Résultats Montesson'!$B$2:$AA$999,26,FALSE)</f>
        <v>5</v>
      </c>
    </row>
    <row r="93" spans="1:17" x14ac:dyDescent="0.3">
      <c r="A93" s="42"/>
      <c r="B93" s="164">
        <v>20190002237</v>
      </c>
      <c r="C93" s="184">
        <v>9</v>
      </c>
      <c r="D93" s="70">
        <f t="shared" si="4"/>
        <v>31</v>
      </c>
      <c r="E93" s="42" t="s">
        <v>197</v>
      </c>
      <c r="F93" s="44" t="s">
        <v>198</v>
      </c>
      <c r="G93" s="44" t="s">
        <v>26</v>
      </c>
      <c r="H93" s="67" t="s">
        <v>140</v>
      </c>
      <c r="I93" s="42" t="s">
        <v>573</v>
      </c>
      <c r="J93" s="51">
        <v>41502</v>
      </c>
      <c r="K93" s="42" t="s">
        <v>582</v>
      </c>
      <c r="L93" s="34" t="s">
        <v>397</v>
      </c>
      <c r="M93" s="35">
        <v>10</v>
      </c>
      <c r="N93" s="107">
        <v>8</v>
      </c>
      <c r="O93" s="108">
        <v>13</v>
      </c>
      <c r="P93" s="107" t="str">
        <f>VLOOKUP(B93,'Résultats Montesson'!$B$2:$AA$999,25,FALSE)</f>
        <v>1/2 5</v>
      </c>
      <c r="Q93" s="108">
        <f>VLOOKUP(B93,'Résultats Montesson'!$B$2:$AA$999,26,FALSE)</f>
        <v>8</v>
      </c>
    </row>
    <row r="94" spans="1:17" x14ac:dyDescent="0.3">
      <c r="A94" s="42"/>
      <c r="B94" s="44">
        <v>20170016962</v>
      </c>
      <c r="C94" s="183">
        <v>10</v>
      </c>
      <c r="D94" s="70">
        <f t="shared" si="4"/>
        <v>30</v>
      </c>
      <c r="E94" s="42" t="s">
        <v>576</v>
      </c>
      <c r="F94" s="44" t="s">
        <v>750</v>
      </c>
      <c r="G94" s="44" t="s">
        <v>26</v>
      </c>
      <c r="H94" s="67" t="s">
        <v>140</v>
      </c>
      <c r="I94" s="42" t="s">
        <v>577</v>
      </c>
      <c r="J94" s="51">
        <v>40585</v>
      </c>
      <c r="K94" s="42" t="s">
        <v>574</v>
      </c>
      <c r="N94" s="107">
        <v>4</v>
      </c>
      <c r="O94" s="108">
        <v>17</v>
      </c>
      <c r="P94" s="107">
        <f>VLOOKUP(B94,'Résultats Montesson'!$B$2:$AA$999,25,FALSE)</f>
        <v>4</v>
      </c>
      <c r="Q94" s="108">
        <f>VLOOKUP(B94,'Résultats Montesson'!$B$2:$AA$999,26,FALSE)</f>
        <v>13</v>
      </c>
    </row>
    <row r="95" spans="1:17" x14ac:dyDescent="0.3">
      <c r="A95" s="42"/>
      <c r="B95" s="43">
        <v>20200055490</v>
      </c>
      <c r="C95" s="184">
        <v>11</v>
      </c>
      <c r="D95" s="70">
        <f t="shared" si="4"/>
        <v>27</v>
      </c>
      <c r="E95" s="43" t="s">
        <v>187</v>
      </c>
      <c r="F95" s="45" t="s">
        <v>188</v>
      </c>
      <c r="G95" s="44" t="s">
        <v>31</v>
      </c>
      <c r="H95" s="45" t="s">
        <v>140</v>
      </c>
      <c r="I95" s="53" t="s">
        <v>573</v>
      </c>
      <c r="J95" s="55">
        <v>41004</v>
      </c>
      <c r="K95" s="42" t="s">
        <v>582</v>
      </c>
      <c r="L95" s="34" t="s">
        <v>591</v>
      </c>
      <c r="M95" s="35">
        <v>11</v>
      </c>
      <c r="N95" s="107" t="s">
        <v>375</v>
      </c>
      <c r="O95" s="108">
        <v>9</v>
      </c>
      <c r="P95" s="107" t="str">
        <f>VLOOKUP(B95,'Résultats Montesson'!$B$2:$AA$999,25,FALSE)</f>
        <v>1/2 6</v>
      </c>
      <c r="Q95" s="108">
        <f>VLOOKUP(B95,'Résultats Montesson'!$B$2:$AA$999,26,FALSE)</f>
        <v>7</v>
      </c>
    </row>
    <row r="96" spans="1:17" x14ac:dyDescent="0.3">
      <c r="A96" s="42"/>
      <c r="B96" s="163">
        <v>20200038087</v>
      </c>
      <c r="C96" s="183">
        <v>12</v>
      </c>
      <c r="D96" s="70">
        <f t="shared" si="4"/>
        <v>25</v>
      </c>
      <c r="E96" s="43" t="s">
        <v>201</v>
      </c>
      <c r="F96" s="45" t="s">
        <v>202</v>
      </c>
      <c r="G96" s="44" t="s">
        <v>31</v>
      </c>
      <c r="H96" s="45" t="s">
        <v>140</v>
      </c>
      <c r="I96" s="53" t="s">
        <v>577</v>
      </c>
      <c r="J96" s="55">
        <v>40933</v>
      </c>
      <c r="K96" s="42" t="s">
        <v>582</v>
      </c>
      <c r="L96" s="34">
        <v>7</v>
      </c>
      <c r="M96" s="35">
        <v>14</v>
      </c>
      <c r="N96" s="107" t="s">
        <v>504</v>
      </c>
      <c r="O96" s="108">
        <v>3</v>
      </c>
      <c r="P96" s="107" t="str">
        <f>VLOOKUP(B96,'Résultats Montesson'!$B$2:$AA$999,25,FALSE)</f>
        <v>1/2 5</v>
      </c>
      <c r="Q96" s="108">
        <f>VLOOKUP(B96,'Résultats Montesson'!$B$2:$AA$999,26,FALSE)</f>
        <v>8</v>
      </c>
    </row>
    <row r="97" spans="1:17" x14ac:dyDescent="0.3">
      <c r="A97" s="167"/>
      <c r="B97" s="167">
        <v>20170003334</v>
      </c>
      <c r="C97" s="184">
        <v>13</v>
      </c>
      <c r="D97" s="70">
        <f t="shared" si="4"/>
        <v>24</v>
      </c>
      <c r="E97" s="160" t="s">
        <v>153</v>
      </c>
      <c r="F97" s="161" t="s">
        <v>154</v>
      </c>
      <c r="G97" s="161" t="s">
        <v>22</v>
      </c>
      <c r="H97" s="161" t="s">
        <v>140</v>
      </c>
      <c r="I97" s="167" t="s">
        <v>573</v>
      </c>
      <c r="J97" s="174">
        <v>41201</v>
      </c>
      <c r="K97" s="167" t="s">
        <v>574</v>
      </c>
      <c r="L97" s="34">
        <v>5</v>
      </c>
      <c r="M97" s="35">
        <v>16</v>
      </c>
      <c r="N97" s="107" t="s">
        <v>588</v>
      </c>
      <c r="O97" s="108">
        <v>8</v>
      </c>
      <c r="P97" s="107"/>
      <c r="Q97" s="108"/>
    </row>
    <row r="98" spans="1:17" x14ac:dyDescent="0.3">
      <c r="A98" s="42"/>
      <c r="B98" s="162">
        <v>20210070110</v>
      </c>
      <c r="C98" s="183">
        <v>14</v>
      </c>
      <c r="D98" s="70">
        <f t="shared" si="4"/>
        <v>20</v>
      </c>
      <c r="E98" s="42" t="s">
        <v>218</v>
      </c>
      <c r="F98" s="44" t="s">
        <v>219</v>
      </c>
      <c r="G98" s="44" t="s">
        <v>74</v>
      </c>
      <c r="H98" s="67" t="s">
        <v>140</v>
      </c>
      <c r="I98" s="42" t="s">
        <v>573</v>
      </c>
      <c r="J98" s="51">
        <v>41089</v>
      </c>
      <c r="K98" s="42" t="s">
        <v>582</v>
      </c>
      <c r="L98" s="34" t="s">
        <v>119</v>
      </c>
      <c r="M98" s="35">
        <v>0</v>
      </c>
      <c r="N98" s="107" t="s">
        <v>375</v>
      </c>
      <c r="O98" s="108">
        <v>9</v>
      </c>
      <c r="P98" s="107">
        <f>VLOOKUP(B98,'Résultats Montesson'!$B$2:$AA$999,25,FALSE)</f>
        <v>6</v>
      </c>
      <c r="Q98" s="108">
        <f>VLOOKUP(B98,'Résultats Montesson'!$B$2:$AA$999,26,FALSE)</f>
        <v>11</v>
      </c>
    </row>
    <row r="99" spans="1:17" x14ac:dyDescent="0.3">
      <c r="A99" s="162"/>
      <c r="B99" s="171">
        <v>20200055877</v>
      </c>
      <c r="C99" s="184">
        <v>15</v>
      </c>
      <c r="D99" s="70">
        <f t="shared" si="4"/>
        <v>19</v>
      </c>
      <c r="E99" s="163" t="s">
        <v>173</v>
      </c>
      <c r="F99" s="165" t="s">
        <v>174</v>
      </c>
      <c r="G99" s="164" t="s">
        <v>31</v>
      </c>
      <c r="H99" s="165" t="s">
        <v>140</v>
      </c>
      <c r="I99" s="171" t="s">
        <v>573</v>
      </c>
      <c r="J99" s="173">
        <v>41153</v>
      </c>
      <c r="K99" s="162" t="s">
        <v>582</v>
      </c>
      <c r="L99" s="34" t="s">
        <v>375</v>
      </c>
      <c r="M99" s="35">
        <v>9</v>
      </c>
      <c r="N99" s="107" t="s">
        <v>397</v>
      </c>
      <c r="O99" s="108">
        <v>10</v>
      </c>
      <c r="P99" s="107"/>
      <c r="Q99" s="108"/>
    </row>
    <row r="100" spans="1:17" x14ac:dyDescent="0.3">
      <c r="A100" s="47"/>
      <c r="B100" s="47">
        <v>20210058430</v>
      </c>
      <c r="C100" s="183">
        <v>16</v>
      </c>
      <c r="D100" s="70">
        <f t="shared" si="4"/>
        <v>18</v>
      </c>
      <c r="E100" s="38" t="s">
        <v>159</v>
      </c>
      <c r="F100" s="40" t="s">
        <v>160</v>
      </c>
      <c r="G100" s="40" t="s">
        <v>22</v>
      </c>
      <c r="H100" s="40" t="s">
        <v>140</v>
      </c>
      <c r="I100" s="47" t="s">
        <v>573</v>
      </c>
      <c r="J100" s="56">
        <v>41523</v>
      </c>
      <c r="K100" s="47" t="s">
        <v>582</v>
      </c>
      <c r="L100" s="34" t="s">
        <v>591</v>
      </c>
      <c r="M100" s="35">
        <v>11</v>
      </c>
      <c r="N100" s="107" t="s">
        <v>304</v>
      </c>
      <c r="O100" s="108">
        <v>4</v>
      </c>
      <c r="P100" s="107" t="str">
        <f>VLOOKUP(B100,'Résultats Montesson'!$B$2:$AA$999,25,FALSE)</f>
        <v>M 6</v>
      </c>
      <c r="Q100" s="108">
        <f>VLOOKUP(B100,'Résultats Montesson'!$B$2:$AA$999,26,FALSE)</f>
        <v>3</v>
      </c>
    </row>
    <row r="101" spans="1:17" x14ac:dyDescent="0.3">
      <c r="A101" s="47"/>
      <c r="B101" s="47">
        <v>20210087161</v>
      </c>
      <c r="C101" s="184">
        <v>17</v>
      </c>
      <c r="D101" s="70">
        <f t="shared" si="4"/>
        <v>18</v>
      </c>
      <c r="E101" s="38" t="s">
        <v>151</v>
      </c>
      <c r="F101" s="40" t="s">
        <v>152</v>
      </c>
      <c r="G101" s="40" t="s">
        <v>22</v>
      </c>
      <c r="H101" s="40" t="s">
        <v>140</v>
      </c>
      <c r="I101" s="47" t="s">
        <v>573</v>
      </c>
      <c r="J101" s="56">
        <v>41262</v>
      </c>
      <c r="K101" s="47" t="s">
        <v>582</v>
      </c>
      <c r="L101" s="34" t="s">
        <v>592</v>
      </c>
      <c r="M101" s="35">
        <v>7</v>
      </c>
      <c r="N101" s="107" t="s">
        <v>592</v>
      </c>
      <c r="O101" s="108">
        <v>7</v>
      </c>
      <c r="P101" s="107" t="str">
        <f>VLOOKUP(B101,'Résultats Montesson'!$B$2:$AA$999,25,FALSE)</f>
        <v>M 5</v>
      </c>
      <c r="Q101" s="108">
        <f>VLOOKUP(B101,'Résultats Montesson'!$B$2:$AA$999,26,FALSE)</f>
        <v>4</v>
      </c>
    </row>
    <row r="102" spans="1:17" x14ac:dyDescent="0.3">
      <c r="A102" s="167"/>
      <c r="B102" s="167">
        <v>20190001930</v>
      </c>
      <c r="C102" s="183">
        <v>18</v>
      </c>
      <c r="D102" s="70">
        <f t="shared" si="4"/>
        <v>16</v>
      </c>
      <c r="E102" s="160" t="s">
        <v>210</v>
      </c>
      <c r="F102" s="161" t="s">
        <v>211</v>
      </c>
      <c r="G102" s="161" t="s">
        <v>22</v>
      </c>
      <c r="H102" s="161" t="s">
        <v>140</v>
      </c>
      <c r="I102" s="167" t="s">
        <v>573</v>
      </c>
      <c r="J102" s="174">
        <v>41607</v>
      </c>
      <c r="K102" s="167" t="s">
        <v>582</v>
      </c>
      <c r="L102" s="34" t="s">
        <v>588</v>
      </c>
      <c r="M102" s="35">
        <v>8</v>
      </c>
      <c r="N102" s="107" t="s">
        <v>588</v>
      </c>
      <c r="O102" s="108">
        <v>8</v>
      </c>
      <c r="P102" s="107"/>
      <c r="Q102" s="108"/>
    </row>
    <row r="103" spans="1:17" x14ac:dyDescent="0.3">
      <c r="A103" s="162"/>
      <c r="B103" s="163">
        <v>20180004357</v>
      </c>
      <c r="C103" s="183">
        <v>19</v>
      </c>
      <c r="D103" s="70">
        <f t="shared" si="4"/>
        <v>15</v>
      </c>
      <c r="E103" s="163" t="s">
        <v>589</v>
      </c>
      <c r="F103" s="165" t="s">
        <v>590</v>
      </c>
      <c r="G103" s="164" t="s">
        <v>31</v>
      </c>
      <c r="H103" s="165" t="s">
        <v>140</v>
      </c>
      <c r="I103" s="171" t="s">
        <v>573</v>
      </c>
      <c r="J103" s="172">
        <v>41205</v>
      </c>
      <c r="K103" s="162" t="s">
        <v>582</v>
      </c>
      <c r="N103" s="107">
        <v>6</v>
      </c>
      <c r="O103" s="108">
        <v>15</v>
      </c>
      <c r="P103" s="107"/>
      <c r="Q103" s="108"/>
    </row>
    <row r="104" spans="1:17" x14ac:dyDescent="0.3">
      <c r="A104" s="47"/>
      <c r="B104" s="47">
        <v>20200033045</v>
      </c>
      <c r="C104" s="184">
        <v>20</v>
      </c>
      <c r="D104" s="70">
        <f t="shared" si="4"/>
        <v>15</v>
      </c>
      <c r="E104" s="38" t="s">
        <v>212</v>
      </c>
      <c r="F104" s="40" t="s">
        <v>213</v>
      </c>
      <c r="G104" s="40" t="s">
        <v>22</v>
      </c>
      <c r="H104" s="40" t="s">
        <v>140</v>
      </c>
      <c r="I104" s="47" t="s">
        <v>573</v>
      </c>
      <c r="J104" s="56">
        <v>41191</v>
      </c>
      <c r="K104" s="47" t="s">
        <v>582</v>
      </c>
      <c r="L104" s="34" t="s">
        <v>304</v>
      </c>
      <c r="M104" s="35">
        <v>4</v>
      </c>
      <c r="N104" s="107" t="s">
        <v>591</v>
      </c>
      <c r="O104" s="108">
        <v>11</v>
      </c>
      <c r="P104" s="107"/>
      <c r="Q104" s="108"/>
    </row>
    <row r="105" spans="1:17" x14ac:dyDescent="0.3">
      <c r="A105" s="162"/>
      <c r="B105" s="163">
        <v>20190003161</v>
      </c>
      <c r="C105" s="183">
        <v>20</v>
      </c>
      <c r="D105" s="70">
        <f t="shared" si="4"/>
        <v>15</v>
      </c>
      <c r="E105" s="163" t="s">
        <v>554</v>
      </c>
      <c r="F105" s="165" t="s">
        <v>596</v>
      </c>
      <c r="G105" s="164" t="s">
        <v>31</v>
      </c>
      <c r="H105" s="165" t="s">
        <v>140</v>
      </c>
      <c r="I105" s="171" t="s">
        <v>573</v>
      </c>
      <c r="J105" s="173">
        <v>41256</v>
      </c>
      <c r="K105" s="162" t="s">
        <v>582</v>
      </c>
      <c r="N105" s="107" t="s">
        <v>591</v>
      </c>
      <c r="O105" s="108">
        <v>11</v>
      </c>
      <c r="P105" s="107" t="str">
        <f>VLOOKUP(B105,'Résultats Montesson'!$B$2:$AA$999,25,FALSE)</f>
        <v>M 5</v>
      </c>
      <c r="Q105" s="108">
        <f>VLOOKUP(B105,'Résultats Montesson'!$B$2:$AA$999,26,FALSE)</f>
        <v>4</v>
      </c>
    </row>
    <row r="106" spans="1:17" x14ac:dyDescent="0.3">
      <c r="A106" s="47"/>
      <c r="B106" s="47">
        <v>20180002473</v>
      </c>
      <c r="C106" s="184">
        <v>22</v>
      </c>
      <c r="D106" s="70">
        <f t="shared" si="4"/>
        <v>15</v>
      </c>
      <c r="E106" s="38" t="s">
        <v>181</v>
      </c>
      <c r="F106" s="40" t="s">
        <v>182</v>
      </c>
      <c r="G106" s="40" t="s">
        <v>22</v>
      </c>
      <c r="H106" s="40" t="s">
        <v>140</v>
      </c>
      <c r="I106" s="47" t="s">
        <v>573</v>
      </c>
      <c r="J106" s="56">
        <v>40937</v>
      </c>
      <c r="K106" s="47" t="s">
        <v>582</v>
      </c>
      <c r="L106" s="34" t="s">
        <v>588</v>
      </c>
      <c r="M106" s="35">
        <v>8</v>
      </c>
      <c r="N106" s="107" t="s">
        <v>592</v>
      </c>
      <c r="O106" s="108">
        <v>7</v>
      </c>
      <c r="P106" s="107"/>
      <c r="Q106" s="108"/>
    </row>
    <row r="107" spans="1:17" x14ac:dyDescent="0.3">
      <c r="A107" s="42"/>
      <c r="B107" s="43">
        <v>20210058442</v>
      </c>
      <c r="C107" s="183">
        <v>22</v>
      </c>
      <c r="D107" s="70">
        <f t="shared" si="4"/>
        <v>15</v>
      </c>
      <c r="E107" s="43" t="s">
        <v>145</v>
      </c>
      <c r="F107" s="45" t="s">
        <v>146</v>
      </c>
      <c r="G107" s="44" t="s">
        <v>31</v>
      </c>
      <c r="H107" s="45" t="s">
        <v>140</v>
      </c>
      <c r="I107" s="53" t="s">
        <v>573</v>
      </c>
      <c r="J107" s="54">
        <v>41421</v>
      </c>
      <c r="K107" s="42" t="s">
        <v>582</v>
      </c>
      <c r="L107" s="34" t="s">
        <v>592</v>
      </c>
      <c r="M107" s="35">
        <v>7</v>
      </c>
      <c r="N107" s="107" t="s">
        <v>588</v>
      </c>
      <c r="O107" s="108">
        <v>8</v>
      </c>
      <c r="P107" s="107"/>
      <c r="Q107" s="108"/>
    </row>
    <row r="108" spans="1:17" x14ac:dyDescent="0.3">
      <c r="A108" s="42"/>
      <c r="B108" s="42">
        <v>20210079604</v>
      </c>
      <c r="C108" s="184">
        <v>24</v>
      </c>
      <c r="D108" s="70">
        <f t="shared" si="4"/>
        <v>15</v>
      </c>
      <c r="E108" s="42" t="s">
        <v>191</v>
      </c>
      <c r="F108" s="44" t="s">
        <v>192</v>
      </c>
      <c r="G108" s="44" t="s">
        <v>74</v>
      </c>
      <c r="H108" s="67" t="s">
        <v>140</v>
      </c>
      <c r="I108" s="42" t="s">
        <v>573</v>
      </c>
      <c r="J108" s="51">
        <v>41321</v>
      </c>
      <c r="K108" s="42" t="s">
        <v>582</v>
      </c>
      <c r="L108" s="34" t="s">
        <v>588</v>
      </c>
      <c r="M108" s="35">
        <v>8</v>
      </c>
      <c r="N108" s="107" t="s">
        <v>304</v>
      </c>
      <c r="O108" s="108">
        <v>4</v>
      </c>
      <c r="P108" s="107" t="str">
        <f>VLOOKUP(B108,'Résultats Montesson'!$B$2:$AA$999,25,FALSE)</f>
        <v>M 6</v>
      </c>
      <c r="Q108" s="108">
        <f>VLOOKUP(B108,'Résultats Montesson'!$B$2:$AA$999,26,FALSE)</f>
        <v>3</v>
      </c>
    </row>
    <row r="109" spans="1:17" x14ac:dyDescent="0.3">
      <c r="A109" s="47"/>
      <c r="B109" s="47">
        <v>20220090568</v>
      </c>
      <c r="C109" s="184">
        <v>25</v>
      </c>
      <c r="D109" s="70">
        <f t="shared" si="4"/>
        <v>14</v>
      </c>
      <c r="E109" s="38" t="s">
        <v>222</v>
      </c>
      <c r="F109" s="40" t="s">
        <v>223</v>
      </c>
      <c r="G109" s="40" t="s">
        <v>22</v>
      </c>
      <c r="H109" s="40" t="s">
        <v>140</v>
      </c>
      <c r="I109" s="47" t="s">
        <v>573</v>
      </c>
      <c r="J109" s="56">
        <v>41086</v>
      </c>
      <c r="K109" s="47" t="s">
        <v>582</v>
      </c>
      <c r="L109" s="34" t="s">
        <v>592</v>
      </c>
      <c r="M109" s="35">
        <v>7</v>
      </c>
      <c r="N109" s="107" t="s">
        <v>304</v>
      </c>
      <c r="O109" s="108">
        <v>4</v>
      </c>
      <c r="P109" s="107" t="str">
        <f>VLOOKUP(B109,'Résultats Montesson'!$B$2:$AA$999,25,FALSE)</f>
        <v>M 6</v>
      </c>
      <c r="Q109" s="108">
        <f>VLOOKUP(B109,'Résultats Montesson'!$B$2:$AA$999,26,FALSE)</f>
        <v>3</v>
      </c>
    </row>
    <row r="110" spans="1:17" x14ac:dyDescent="0.3">
      <c r="A110" s="167"/>
      <c r="B110" s="167">
        <v>20200031172</v>
      </c>
      <c r="C110" s="183">
        <v>26</v>
      </c>
      <c r="D110" s="70">
        <f t="shared" si="4"/>
        <v>12</v>
      </c>
      <c r="E110" s="160" t="s">
        <v>171</v>
      </c>
      <c r="F110" s="161" t="s">
        <v>172</v>
      </c>
      <c r="G110" s="161" t="s">
        <v>22</v>
      </c>
      <c r="H110" s="161" t="s">
        <v>140</v>
      </c>
      <c r="I110" s="167" t="s">
        <v>573</v>
      </c>
      <c r="J110" s="174">
        <v>41026</v>
      </c>
      <c r="K110" s="167" t="s">
        <v>582</v>
      </c>
      <c r="L110" s="34" t="s">
        <v>587</v>
      </c>
      <c r="M110" s="35">
        <v>12</v>
      </c>
      <c r="N110" s="107"/>
      <c r="O110" s="108"/>
      <c r="P110" s="107"/>
      <c r="Q110" s="108"/>
    </row>
    <row r="111" spans="1:17" x14ac:dyDescent="0.3">
      <c r="A111" s="47"/>
      <c r="B111" s="47">
        <v>20210085719</v>
      </c>
      <c r="C111" s="184">
        <v>27</v>
      </c>
      <c r="D111" s="70">
        <f t="shared" si="4"/>
        <v>12</v>
      </c>
      <c r="E111" s="38" t="s">
        <v>149</v>
      </c>
      <c r="F111" s="40" t="s">
        <v>150</v>
      </c>
      <c r="G111" s="40" t="s">
        <v>22</v>
      </c>
      <c r="H111" s="40" t="s">
        <v>140</v>
      </c>
      <c r="I111" s="47" t="s">
        <v>573</v>
      </c>
      <c r="J111" s="56">
        <v>41035</v>
      </c>
      <c r="K111" s="47" t="s">
        <v>582</v>
      </c>
      <c r="L111" s="34" t="s">
        <v>588</v>
      </c>
      <c r="M111" s="35">
        <v>8</v>
      </c>
      <c r="N111" s="107" t="s">
        <v>304</v>
      </c>
      <c r="O111" s="108">
        <v>4</v>
      </c>
      <c r="P111" s="107"/>
      <c r="Q111" s="108"/>
    </row>
    <row r="112" spans="1:17" x14ac:dyDescent="0.3">
      <c r="A112" s="162"/>
      <c r="B112" s="164">
        <v>20190002246</v>
      </c>
      <c r="C112" s="184">
        <v>28</v>
      </c>
      <c r="D112" s="70">
        <f t="shared" si="4"/>
        <v>11</v>
      </c>
      <c r="E112" s="162" t="s">
        <v>584</v>
      </c>
      <c r="F112" s="164" t="s">
        <v>585</v>
      </c>
      <c r="G112" s="164" t="s">
        <v>26</v>
      </c>
      <c r="H112" s="175" t="s">
        <v>140</v>
      </c>
      <c r="I112" s="162" t="s">
        <v>573</v>
      </c>
      <c r="J112" s="170">
        <v>41474</v>
      </c>
      <c r="K112" s="162" t="s">
        <v>582</v>
      </c>
      <c r="N112" s="107" t="s">
        <v>304</v>
      </c>
      <c r="O112" s="108">
        <v>4</v>
      </c>
      <c r="P112" s="107" t="str">
        <f>VLOOKUP(B112,'Résultats Montesson'!$B$2:$AA$999,25,FALSE)</f>
        <v>1/2 6</v>
      </c>
      <c r="Q112" s="108">
        <f>VLOOKUP(B112,'Résultats Montesson'!$B$2:$AA$999,26,FALSE)</f>
        <v>7</v>
      </c>
    </row>
    <row r="113" spans="1:17" x14ac:dyDescent="0.3">
      <c r="A113" s="42"/>
      <c r="B113" s="42">
        <v>20220104195</v>
      </c>
      <c r="C113" s="183">
        <v>29</v>
      </c>
      <c r="D113" s="70">
        <f t="shared" si="4"/>
        <v>11</v>
      </c>
      <c r="E113" s="42" t="s">
        <v>829</v>
      </c>
      <c r="F113" s="44" t="s">
        <v>830</v>
      </c>
      <c r="G113" s="44" t="s">
        <v>74</v>
      </c>
      <c r="H113" s="67" t="s">
        <v>140</v>
      </c>
      <c r="I113" s="42" t="s">
        <v>573</v>
      </c>
      <c r="J113" s="51">
        <v>41231</v>
      </c>
      <c r="K113" s="42" t="s">
        <v>582</v>
      </c>
      <c r="N113" s="107" t="s">
        <v>592</v>
      </c>
      <c r="O113" s="108">
        <v>7</v>
      </c>
      <c r="P113" s="107" t="str">
        <f>VLOOKUP(B113,'Résultats Montesson'!$B$2:$AA$999,25,FALSE)</f>
        <v>M 5</v>
      </c>
      <c r="Q113" s="108">
        <f>VLOOKUP(B113,'Résultats Montesson'!$B$2:$AA$999,26,FALSE)</f>
        <v>4</v>
      </c>
    </row>
    <row r="114" spans="1:17" x14ac:dyDescent="0.3">
      <c r="A114" s="47"/>
      <c r="B114" s="47">
        <v>20210058784</v>
      </c>
      <c r="C114" s="183">
        <v>30</v>
      </c>
      <c r="D114" s="70">
        <f t="shared" si="4"/>
        <v>9</v>
      </c>
      <c r="E114" s="38" t="s">
        <v>161</v>
      </c>
      <c r="F114" s="40" t="s">
        <v>162</v>
      </c>
      <c r="G114" s="40" t="s">
        <v>22</v>
      </c>
      <c r="H114" s="40" t="s">
        <v>140</v>
      </c>
      <c r="I114" s="47" t="s">
        <v>573</v>
      </c>
      <c r="J114" s="56">
        <v>41563</v>
      </c>
      <c r="K114" s="47" t="s">
        <v>582</v>
      </c>
      <c r="L114" s="34" t="s">
        <v>375</v>
      </c>
      <c r="M114" s="35">
        <v>9</v>
      </c>
      <c r="N114" s="107"/>
      <c r="O114" s="108"/>
      <c r="P114" s="107"/>
      <c r="Q114" s="108"/>
    </row>
    <row r="115" spans="1:17" x14ac:dyDescent="0.3">
      <c r="A115" s="42"/>
      <c r="B115" s="42">
        <v>20200038005</v>
      </c>
      <c r="C115" s="184">
        <v>31</v>
      </c>
      <c r="D115" s="70">
        <f t="shared" si="4"/>
        <v>9</v>
      </c>
      <c r="E115" s="42" t="s">
        <v>214</v>
      </c>
      <c r="F115" s="44" t="s">
        <v>215</v>
      </c>
      <c r="G115" s="44" t="s">
        <v>74</v>
      </c>
      <c r="H115" s="67" t="s">
        <v>140</v>
      </c>
      <c r="I115" s="42" t="s">
        <v>573</v>
      </c>
      <c r="J115" s="51">
        <v>41239</v>
      </c>
      <c r="K115" s="42" t="s">
        <v>582</v>
      </c>
      <c r="L115" s="34" t="s">
        <v>504</v>
      </c>
      <c r="M115" s="35">
        <v>3</v>
      </c>
      <c r="N115" s="107"/>
      <c r="O115" s="108"/>
      <c r="P115" s="107" t="str">
        <f>VLOOKUP(B115,'Résultats Montesson'!$B$2:$AA$999,25,FALSE)</f>
        <v>1/2 7</v>
      </c>
      <c r="Q115" s="108">
        <f>VLOOKUP(B115,'Résultats Montesson'!$B$2:$AA$999,26,FALSE)</f>
        <v>6</v>
      </c>
    </row>
    <row r="116" spans="1:17" x14ac:dyDescent="0.3">
      <c r="A116" s="47"/>
      <c r="B116" s="47">
        <v>20210060491</v>
      </c>
      <c r="C116" s="183">
        <v>32</v>
      </c>
      <c r="D116" s="70">
        <f t="shared" si="4"/>
        <v>8</v>
      </c>
      <c r="E116" s="38" t="s">
        <v>359</v>
      </c>
      <c r="F116" s="40" t="s">
        <v>958</v>
      </c>
      <c r="G116" s="40" t="s">
        <v>22</v>
      </c>
      <c r="H116" s="40" t="s">
        <v>140</v>
      </c>
      <c r="I116" s="47" t="s">
        <v>573</v>
      </c>
      <c r="J116" s="56">
        <v>41636</v>
      </c>
      <c r="K116" s="47" t="s">
        <v>582</v>
      </c>
      <c r="N116" s="107" t="s">
        <v>588</v>
      </c>
      <c r="O116" s="108">
        <v>8</v>
      </c>
      <c r="P116" s="107" t="str">
        <f>VLOOKUP(B116,'Résultats Montesson'!$B$2:$AA$999,25,FALSE)</f>
        <v>Abs</v>
      </c>
      <c r="Q116" s="108">
        <f>VLOOKUP(B116,'Résultats Montesson'!$B$2:$AA$999,26,FALSE)</f>
        <v>0</v>
      </c>
    </row>
    <row r="117" spans="1:17" x14ac:dyDescent="0.3">
      <c r="A117" s="42"/>
      <c r="B117" s="42">
        <v>20200031066</v>
      </c>
      <c r="C117" s="183">
        <v>33</v>
      </c>
      <c r="D117" s="70">
        <f t="shared" si="4"/>
        <v>8</v>
      </c>
      <c r="E117" s="42" t="s">
        <v>155</v>
      </c>
      <c r="F117" s="44" t="s">
        <v>156</v>
      </c>
      <c r="G117" s="44" t="s">
        <v>74</v>
      </c>
      <c r="H117" s="67" t="s">
        <v>140</v>
      </c>
      <c r="I117" s="42" t="s">
        <v>573</v>
      </c>
      <c r="J117" s="51">
        <v>41300</v>
      </c>
      <c r="K117" s="42" t="s">
        <v>582</v>
      </c>
      <c r="L117" s="34" t="s">
        <v>69</v>
      </c>
      <c r="M117" s="35">
        <v>2</v>
      </c>
      <c r="N117" s="107"/>
      <c r="O117" s="108"/>
      <c r="P117" s="107" t="str">
        <f>VLOOKUP(B117,'Résultats Montesson'!$B$2:$AA$999,25,FALSE)</f>
        <v>1/2 7</v>
      </c>
      <c r="Q117" s="108">
        <f>VLOOKUP(B117,'Résultats Montesson'!$B$2:$AA$999,26,FALSE)</f>
        <v>6</v>
      </c>
    </row>
    <row r="118" spans="1:17" x14ac:dyDescent="0.3">
      <c r="A118" s="42"/>
      <c r="B118" s="162">
        <v>20200031137</v>
      </c>
      <c r="C118" s="184">
        <v>34</v>
      </c>
      <c r="D118" s="70">
        <f t="shared" si="4"/>
        <v>8</v>
      </c>
      <c r="E118" s="42" t="s">
        <v>143</v>
      </c>
      <c r="F118" s="44" t="s">
        <v>144</v>
      </c>
      <c r="G118" s="44" t="s">
        <v>74</v>
      </c>
      <c r="H118" s="67" t="s">
        <v>140</v>
      </c>
      <c r="I118" s="42" t="s">
        <v>573</v>
      </c>
      <c r="J118" s="51">
        <v>41515</v>
      </c>
      <c r="K118" s="42" t="s">
        <v>582</v>
      </c>
      <c r="L118" s="34" t="s">
        <v>304</v>
      </c>
      <c r="M118" s="35">
        <v>4</v>
      </c>
      <c r="N118" s="107" t="s">
        <v>504</v>
      </c>
      <c r="O118" s="108">
        <v>3</v>
      </c>
      <c r="P118" s="107" t="str">
        <f>VLOOKUP(B118,'Résultats Montesson'!$B$2:$AA$999,25,FALSE)</f>
        <v>M 8</v>
      </c>
      <c r="Q118" s="108">
        <f>VLOOKUP(B118,'Résultats Montesson'!$B$2:$AA$999,26,FALSE)</f>
        <v>1</v>
      </c>
    </row>
    <row r="119" spans="1:17" x14ac:dyDescent="0.3">
      <c r="A119" s="167"/>
      <c r="B119" s="167">
        <v>20210085463</v>
      </c>
      <c r="C119" s="184">
        <v>35</v>
      </c>
      <c r="D119" s="70">
        <f t="shared" si="4"/>
        <v>7</v>
      </c>
      <c r="E119" s="160" t="s">
        <v>163</v>
      </c>
      <c r="F119" s="161" t="s">
        <v>164</v>
      </c>
      <c r="G119" s="161" t="s">
        <v>22</v>
      </c>
      <c r="H119" s="161" t="s">
        <v>140</v>
      </c>
      <c r="I119" s="167" t="s">
        <v>573</v>
      </c>
      <c r="J119" s="174">
        <v>41016</v>
      </c>
      <c r="K119" s="167" t="s">
        <v>582</v>
      </c>
      <c r="L119" s="34" t="s">
        <v>592</v>
      </c>
      <c r="M119" s="35">
        <v>7</v>
      </c>
      <c r="N119" s="107"/>
      <c r="O119" s="108"/>
      <c r="P119" s="107"/>
      <c r="Q119" s="108"/>
    </row>
    <row r="120" spans="1:17" x14ac:dyDescent="0.3">
      <c r="A120" s="42"/>
      <c r="B120" s="164">
        <v>20210058943</v>
      </c>
      <c r="C120" s="184">
        <v>35</v>
      </c>
      <c r="D120" s="70">
        <f t="shared" si="4"/>
        <v>7</v>
      </c>
      <c r="E120" s="162" t="s">
        <v>787</v>
      </c>
      <c r="F120" s="164" t="s">
        <v>788</v>
      </c>
      <c r="G120" s="44" t="s">
        <v>26</v>
      </c>
      <c r="H120" s="175" t="s">
        <v>140</v>
      </c>
      <c r="I120" s="162" t="s">
        <v>573</v>
      </c>
      <c r="J120" s="170">
        <v>41135</v>
      </c>
      <c r="K120" s="42" t="s">
        <v>582</v>
      </c>
      <c r="N120" s="107" t="s">
        <v>592</v>
      </c>
      <c r="O120" s="108">
        <v>7</v>
      </c>
      <c r="P120" s="107"/>
      <c r="Q120" s="108"/>
    </row>
    <row r="121" spans="1:17" x14ac:dyDescent="0.3">
      <c r="A121" s="167"/>
      <c r="B121" s="167">
        <v>20210059048</v>
      </c>
      <c r="C121" s="183">
        <v>37</v>
      </c>
      <c r="D121" s="70">
        <f t="shared" si="4"/>
        <v>7</v>
      </c>
      <c r="E121" s="160" t="s">
        <v>189</v>
      </c>
      <c r="F121" s="161" t="s">
        <v>190</v>
      </c>
      <c r="G121" s="161" t="s">
        <v>22</v>
      </c>
      <c r="H121" s="161" t="s">
        <v>140</v>
      </c>
      <c r="I121" s="167" t="s">
        <v>577</v>
      </c>
      <c r="J121" s="174">
        <v>41140</v>
      </c>
      <c r="K121" s="167" t="s">
        <v>582</v>
      </c>
      <c r="L121" s="34" t="s">
        <v>304</v>
      </c>
      <c r="M121" s="35">
        <v>4</v>
      </c>
      <c r="N121" s="107" t="s">
        <v>504</v>
      </c>
      <c r="O121" s="108">
        <v>3</v>
      </c>
      <c r="P121" s="107"/>
      <c r="Q121" s="108"/>
    </row>
    <row r="122" spans="1:17" x14ac:dyDescent="0.3">
      <c r="A122" s="162"/>
      <c r="B122" s="162">
        <v>20210070415</v>
      </c>
      <c r="C122" s="183">
        <v>37</v>
      </c>
      <c r="D122" s="70">
        <f t="shared" si="4"/>
        <v>7</v>
      </c>
      <c r="E122" s="162" t="s">
        <v>205</v>
      </c>
      <c r="F122" s="164" t="s">
        <v>206</v>
      </c>
      <c r="G122" s="164" t="s">
        <v>74</v>
      </c>
      <c r="H122" s="175" t="s">
        <v>140</v>
      </c>
      <c r="I122" s="162" t="s">
        <v>573</v>
      </c>
      <c r="J122" s="170">
        <v>41440</v>
      </c>
      <c r="K122" s="162" t="s">
        <v>582</v>
      </c>
      <c r="L122" s="34" t="s">
        <v>504</v>
      </c>
      <c r="M122" s="35">
        <v>3</v>
      </c>
      <c r="N122" s="107"/>
      <c r="O122" s="108"/>
      <c r="P122" s="107" t="str">
        <f>VLOOKUP(B122,'Résultats Montesson'!$B$2:$AA$999,25,FALSE)</f>
        <v>M 5</v>
      </c>
      <c r="Q122" s="108">
        <f>VLOOKUP(B122,'Résultats Montesson'!$B$2:$AA$999,26,FALSE)</f>
        <v>4</v>
      </c>
    </row>
    <row r="123" spans="1:17" x14ac:dyDescent="0.3">
      <c r="A123" s="42"/>
      <c r="B123" s="163">
        <v>20210087282</v>
      </c>
      <c r="C123" s="184">
        <v>39</v>
      </c>
      <c r="D123" s="70">
        <f t="shared" si="4"/>
        <v>6</v>
      </c>
      <c r="E123" s="163" t="s">
        <v>165</v>
      </c>
      <c r="F123" s="165" t="s">
        <v>166</v>
      </c>
      <c r="G123" s="44" t="s">
        <v>31</v>
      </c>
      <c r="H123" s="165" t="s">
        <v>140</v>
      </c>
      <c r="I123" s="171" t="s">
        <v>573</v>
      </c>
      <c r="J123" s="172">
        <v>41194</v>
      </c>
      <c r="K123" s="42" t="s">
        <v>582</v>
      </c>
      <c r="L123" s="34" t="s">
        <v>304</v>
      </c>
      <c r="M123" s="35">
        <v>4</v>
      </c>
      <c r="N123" s="107"/>
      <c r="O123" s="108"/>
      <c r="P123" s="107" t="str">
        <f>VLOOKUP(B123,'Résultats Montesson'!$B$2:$AA$999,25,FALSE)</f>
        <v>M 7</v>
      </c>
      <c r="Q123" s="108">
        <f>VLOOKUP(B123,'Résultats Montesson'!$B$2:$AA$999,26,FALSE)</f>
        <v>2</v>
      </c>
    </row>
    <row r="124" spans="1:17" x14ac:dyDescent="0.3">
      <c r="A124" s="42"/>
      <c r="B124" s="44">
        <v>20220087931</v>
      </c>
      <c r="C124" s="183">
        <v>40</v>
      </c>
      <c r="D124" s="70">
        <f t="shared" si="4"/>
        <v>6</v>
      </c>
      <c r="E124" s="42" t="s">
        <v>506</v>
      </c>
      <c r="F124" s="44" t="s">
        <v>815</v>
      </c>
      <c r="G124" s="44" t="s">
        <v>26</v>
      </c>
      <c r="H124" s="67" t="s">
        <v>140</v>
      </c>
      <c r="I124" s="42" t="s">
        <v>573</v>
      </c>
      <c r="J124" s="51">
        <v>41197</v>
      </c>
      <c r="K124" s="42" t="s">
        <v>582</v>
      </c>
      <c r="N124" s="107" t="s">
        <v>504</v>
      </c>
      <c r="O124" s="108">
        <v>3</v>
      </c>
      <c r="P124" s="107" t="str">
        <f>VLOOKUP(B124,'Résultats Montesson'!$B$2:$AA$999,25,FALSE)</f>
        <v>M 6</v>
      </c>
      <c r="Q124" s="108">
        <f>VLOOKUP(B124,'Résultats Montesson'!$B$2:$AA$999,26,FALSE)</f>
        <v>3</v>
      </c>
    </row>
    <row r="125" spans="1:17" x14ac:dyDescent="0.3">
      <c r="A125" s="162"/>
      <c r="B125" s="164">
        <v>20200031104</v>
      </c>
      <c r="C125" s="184">
        <v>41</v>
      </c>
      <c r="D125" s="70">
        <f t="shared" si="4"/>
        <v>5</v>
      </c>
      <c r="E125" s="162" t="s">
        <v>141</v>
      </c>
      <c r="F125" s="164" t="s">
        <v>142</v>
      </c>
      <c r="G125" s="164" t="s">
        <v>26</v>
      </c>
      <c r="H125" s="175" t="s">
        <v>140</v>
      </c>
      <c r="I125" s="162" t="s">
        <v>573</v>
      </c>
      <c r="J125" s="170">
        <v>41251</v>
      </c>
      <c r="K125" s="162" t="s">
        <v>582</v>
      </c>
      <c r="L125" s="34" t="s">
        <v>504</v>
      </c>
      <c r="M125" s="35">
        <v>3</v>
      </c>
      <c r="N125" s="107" t="s">
        <v>69</v>
      </c>
      <c r="O125" s="108">
        <v>2</v>
      </c>
      <c r="P125" s="107"/>
      <c r="Q125" s="108"/>
    </row>
    <row r="126" spans="1:17" x14ac:dyDescent="0.3">
      <c r="A126" s="42"/>
      <c r="B126" s="42">
        <v>20200040755</v>
      </c>
      <c r="C126" s="183">
        <v>41</v>
      </c>
      <c r="D126" s="70">
        <f t="shared" si="4"/>
        <v>5</v>
      </c>
      <c r="E126" s="42" t="s">
        <v>272</v>
      </c>
      <c r="F126" s="44" t="s">
        <v>849</v>
      </c>
      <c r="G126" s="44" t="s">
        <v>74</v>
      </c>
      <c r="H126" s="67" t="s">
        <v>140</v>
      </c>
      <c r="I126" s="42" t="s">
        <v>573</v>
      </c>
      <c r="J126" s="51">
        <v>41498</v>
      </c>
      <c r="K126" s="42" t="s">
        <v>582</v>
      </c>
      <c r="N126" s="107" t="s">
        <v>504</v>
      </c>
      <c r="O126" s="108">
        <v>3</v>
      </c>
      <c r="P126" s="107" t="str">
        <f>VLOOKUP(B126,'Résultats Montesson'!$B$2:$AA$999,25,FALSE)</f>
        <v>M 7</v>
      </c>
      <c r="Q126" s="108">
        <f>VLOOKUP(B126,'Résultats Montesson'!$B$2:$AA$999,26,FALSE)</f>
        <v>2</v>
      </c>
    </row>
    <row r="127" spans="1:17" x14ac:dyDescent="0.3">
      <c r="A127" s="42"/>
      <c r="B127" s="163">
        <v>20210082053</v>
      </c>
      <c r="C127" s="184">
        <v>43</v>
      </c>
      <c r="D127" s="70">
        <f t="shared" si="4"/>
        <v>4</v>
      </c>
      <c r="E127" s="163" t="s">
        <v>177</v>
      </c>
      <c r="F127" s="165" t="s">
        <v>178</v>
      </c>
      <c r="G127" s="44" t="s">
        <v>31</v>
      </c>
      <c r="H127" s="165" t="s">
        <v>140</v>
      </c>
      <c r="I127" s="171" t="s">
        <v>573</v>
      </c>
      <c r="J127" s="172">
        <v>41169</v>
      </c>
      <c r="K127" s="42" t="s">
        <v>582</v>
      </c>
      <c r="L127" s="34" t="s">
        <v>304</v>
      </c>
      <c r="M127" s="35">
        <v>4</v>
      </c>
      <c r="N127" s="107"/>
      <c r="O127" s="108"/>
      <c r="P127" s="107"/>
      <c r="Q127" s="108"/>
    </row>
    <row r="128" spans="1:17" x14ac:dyDescent="0.3">
      <c r="A128" s="47"/>
      <c r="B128" s="47">
        <v>20220089943</v>
      </c>
      <c r="C128" s="183">
        <v>43</v>
      </c>
      <c r="D128" s="70">
        <f t="shared" si="4"/>
        <v>4</v>
      </c>
      <c r="E128" s="38" t="s">
        <v>86</v>
      </c>
      <c r="F128" s="40" t="s">
        <v>207</v>
      </c>
      <c r="G128" s="40" t="s">
        <v>22</v>
      </c>
      <c r="H128" s="40" t="s">
        <v>140</v>
      </c>
      <c r="I128" s="47" t="s">
        <v>573</v>
      </c>
      <c r="J128" s="56">
        <v>41417</v>
      </c>
      <c r="K128" s="47" t="s">
        <v>582</v>
      </c>
      <c r="L128" s="34" t="s">
        <v>304</v>
      </c>
      <c r="M128" s="35">
        <v>4</v>
      </c>
      <c r="N128" s="107"/>
      <c r="O128" s="108"/>
      <c r="P128" s="107"/>
      <c r="Q128" s="108"/>
    </row>
    <row r="129" spans="1:17" x14ac:dyDescent="0.3">
      <c r="A129" s="47"/>
      <c r="B129" s="47">
        <v>20210087088</v>
      </c>
      <c r="C129" s="183">
        <v>43</v>
      </c>
      <c r="D129" s="70">
        <f t="shared" si="4"/>
        <v>4</v>
      </c>
      <c r="E129" s="38" t="s">
        <v>909</v>
      </c>
      <c r="F129" s="40" t="s">
        <v>1006</v>
      </c>
      <c r="G129" s="40" t="s">
        <v>22</v>
      </c>
      <c r="H129" s="40" t="s">
        <v>140</v>
      </c>
      <c r="I129" s="47" t="s">
        <v>573</v>
      </c>
      <c r="J129" s="56">
        <v>41002</v>
      </c>
      <c r="K129" s="47" t="s">
        <v>582</v>
      </c>
      <c r="N129" s="107" t="s">
        <v>304</v>
      </c>
      <c r="O129" s="108">
        <v>4</v>
      </c>
      <c r="P129" s="107"/>
      <c r="Q129" s="108"/>
    </row>
    <row r="130" spans="1:17" x14ac:dyDescent="0.3">
      <c r="A130" s="162"/>
      <c r="B130" s="164">
        <v>20220087913</v>
      </c>
      <c r="C130" s="184">
        <v>46</v>
      </c>
      <c r="D130" s="70">
        <f t="shared" si="4"/>
        <v>4</v>
      </c>
      <c r="E130" s="162" t="s">
        <v>193</v>
      </c>
      <c r="F130" s="164" t="s">
        <v>194</v>
      </c>
      <c r="G130" s="164" t="s">
        <v>26</v>
      </c>
      <c r="H130" s="175" t="s">
        <v>140</v>
      </c>
      <c r="I130" s="162" t="s">
        <v>573</v>
      </c>
      <c r="J130" s="170">
        <v>41351</v>
      </c>
      <c r="K130" s="162" t="s">
        <v>582</v>
      </c>
      <c r="L130" s="34" t="s">
        <v>69</v>
      </c>
      <c r="M130" s="35">
        <v>2</v>
      </c>
      <c r="N130" s="107" t="s">
        <v>69</v>
      </c>
      <c r="O130" s="108">
        <v>2</v>
      </c>
      <c r="P130" s="107"/>
      <c r="Q130" s="108"/>
    </row>
    <row r="131" spans="1:17" x14ac:dyDescent="0.3">
      <c r="A131" s="42"/>
      <c r="B131" s="171">
        <v>20210058459</v>
      </c>
      <c r="C131" s="184">
        <v>46</v>
      </c>
      <c r="D131" s="70">
        <f t="shared" si="4"/>
        <v>4</v>
      </c>
      <c r="E131" s="163" t="s">
        <v>147</v>
      </c>
      <c r="F131" s="165" t="s">
        <v>148</v>
      </c>
      <c r="G131" s="44" t="s">
        <v>31</v>
      </c>
      <c r="H131" s="165" t="s">
        <v>140</v>
      </c>
      <c r="I131" s="171" t="s">
        <v>573</v>
      </c>
      <c r="J131" s="173">
        <v>41454</v>
      </c>
      <c r="K131" s="42" t="s">
        <v>582</v>
      </c>
      <c r="L131" s="34" t="s">
        <v>69</v>
      </c>
      <c r="M131" s="35">
        <v>2</v>
      </c>
      <c r="N131" s="107"/>
      <c r="O131" s="108"/>
      <c r="P131" s="107" t="str">
        <f>VLOOKUP(B131,'Résultats Montesson'!$B$2:$AA$999,25,FALSE)</f>
        <v>M 7</v>
      </c>
      <c r="Q131" s="108">
        <f>VLOOKUP(B131,'Résultats Montesson'!$B$2:$AA$999,26,FALSE)</f>
        <v>2</v>
      </c>
    </row>
    <row r="132" spans="1:17" x14ac:dyDescent="0.3">
      <c r="A132" s="167"/>
      <c r="B132" s="167">
        <v>20200031160</v>
      </c>
      <c r="C132" s="183">
        <v>48</v>
      </c>
      <c r="D132" s="70">
        <f t="shared" si="4"/>
        <v>3</v>
      </c>
      <c r="E132" s="160" t="s">
        <v>157</v>
      </c>
      <c r="F132" s="161" t="s">
        <v>158</v>
      </c>
      <c r="G132" s="161" t="s">
        <v>22</v>
      </c>
      <c r="H132" s="161" t="s">
        <v>140</v>
      </c>
      <c r="I132" s="167" t="s">
        <v>573</v>
      </c>
      <c r="J132" s="174">
        <v>41128</v>
      </c>
      <c r="K132" s="167" t="s">
        <v>582</v>
      </c>
      <c r="L132" s="34" t="s">
        <v>504</v>
      </c>
      <c r="M132" s="35">
        <v>3</v>
      </c>
      <c r="N132" s="107"/>
      <c r="O132" s="108"/>
      <c r="P132" s="107"/>
      <c r="Q132" s="108"/>
    </row>
    <row r="133" spans="1:17" x14ac:dyDescent="0.3">
      <c r="A133" s="167"/>
      <c r="B133" s="167">
        <v>20200031173</v>
      </c>
      <c r="C133" s="184">
        <v>48</v>
      </c>
      <c r="D133" s="70">
        <f t="shared" si="4"/>
        <v>3</v>
      </c>
      <c r="E133" s="160" t="s">
        <v>185</v>
      </c>
      <c r="F133" s="161" t="s">
        <v>186</v>
      </c>
      <c r="G133" s="161" t="s">
        <v>22</v>
      </c>
      <c r="H133" s="161" t="s">
        <v>140</v>
      </c>
      <c r="I133" s="167" t="s">
        <v>573</v>
      </c>
      <c r="J133" s="174">
        <v>40928</v>
      </c>
      <c r="K133" s="167" t="s">
        <v>582</v>
      </c>
      <c r="L133" s="34" t="s">
        <v>504</v>
      </c>
      <c r="M133" s="35">
        <v>3</v>
      </c>
      <c r="N133" s="107"/>
      <c r="O133" s="108"/>
      <c r="P133" s="107"/>
      <c r="Q133" s="108"/>
    </row>
    <row r="134" spans="1:17" x14ac:dyDescent="0.3">
      <c r="A134" s="167"/>
      <c r="B134" s="167">
        <v>20210059011</v>
      </c>
      <c r="C134" s="183">
        <v>48</v>
      </c>
      <c r="D134" s="70">
        <f t="shared" si="4"/>
        <v>3</v>
      </c>
      <c r="E134" s="160" t="s">
        <v>175</v>
      </c>
      <c r="F134" s="161" t="s">
        <v>176</v>
      </c>
      <c r="G134" s="161" t="s">
        <v>22</v>
      </c>
      <c r="H134" s="161" t="s">
        <v>140</v>
      </c>
      <c r="I134" s="167" t="s">
        <v>573</v>
      </c>
      <c r="J134" s="174">
        <v>41610</v>
      </c>
      <c r="K134" s="167" t="s">
        <v>582</v>
      </c>
      <c r="L134" s="34" t="s">
        <v>504</v>
      </c>
      <c r="M134" s="35">
        <v>3</v>
      </c>
      <c r="N134" s="107"/>
      <c r="O134" s="108"/>
      <c r="P134" s="107"/>
      <c r="Q134" s="108"/>
    </row>
    <row r="135" spans="1:17" x14ac:dyDescent="0.3">
      <c r="A135" s="42"/>
      <c r="B135" s="171">
        <v>20210087273</v>
      </c>
      <c r="C135" s="184">
        <v>48</v>
      </c>
      <c r="D135" s="70">
        <f t="shared" si="4"/>
        <v>3</v>
      </c>
      <c r="E135" s="43" t="s">
        <v>919</v>
      </c>
      <c r="F135" s="45" t="s">
        <v>920</v>
      </c>
      <c r="G135" s="44" t="s">
        <v>31</v>
      </c>
      <c r="H135" s="45" t="s">
        <v>140</v>
      </c>
      <c r="I135" s="53" t="s">
        <v>573</v>
      </c>
      <c r="J135" s="173">
        <v>41505</v>
      </c>
      <c r="K135" s="42" t="s">
        <v>582</v>
      </c>
      <c r="N135" s="107" t="s">
        <v>504</v>
      </c>
      <c r="O135" s="108">
        <v>3</v>
      </c>
      <c r="P135" s="107"/>
      <c r="Q135" s="108"/>
    </row>
    <row r="136" spans="1:17" x14ac:dyDescent="0.3">
      <c r="A136" s="42"/>
      <c r="B136" s="163">
        <v>20220087701</v>
      </c>
      <c r="C136" s="183">
        <v>52</v>
      </c>
      <c r="D136" s="70">
        <f t="shared" si="4"/>
        <v>2</v>
      </c>
      <c r="E136" s="43" t="s">
        <v>179</v>
      </c>
      <c r="F136" s="45" t="s">
        <v>180</v>
      </c>
      <c r="G136" s="44" t="s">
        <v>31</v>
      </c>
      <c r="H136" s="45" t="s">
        <v>140</v>
      </c>
      <c r="I136" s="53" t="s">
        <v>573</v>
      </c>
      <c r="J136" s="172">
        <v>41614</v>
      </c>
      <c r="K136" s="42" t="s">
        <v>582</v>
      </c>
      <c r="L136" s="34" t="s">
        <v>69</v>
      </c>
      <c r="M136" s="35">
        <v>2</v>
      </c>
      <c r="N136" s="107"/>
      <c r="O136" s="108"/>
      <c r="P136" s="107"/>
      <c r="Q136" s="108"/>
    </row>
    <row r="137" spans="1:17" x14ac:dyDescent="0.3">
      <c r="A137" s="47"/>
      <c r="B137" s="47">
        <v>20220090017</v>
      </c>
      <c r="C137" s="184">
        <v>52</v>
      </c>
      <c r="D137" s="70">
        <f t="shared" si="4"/>
        <v>2</v>
      </c>
      <c r="E137" s="38" t="s">
        <v>220</v>
      </c>
      <c r="F137" s="40" t="s">
        <v>221</v>
      </c>
      <c r="G137" s="40" t="s">
        <v>22</v>
      </c>
      <c r="H137" s="40" t="s">
        <v>140</v>
      </c>
      <c r="I137" s="47" t="s">
        <v>573</v>
      </c>
      <c r="J137" s="56">
        <v>41523</v>
      </c>
      <c r="K137" s="47" t="s">
        <v>582</v>
      </c>
      <c r="L137" s="34" t="s">
        <v>69</v>
      </c>
      <c r="M137" s="35">
        <v>2</v>
      </c>
      <c r="N137" s="107"/>
      <c r="O137" s="108"/>
      <c r="P137" s="107"/>
      <c r="Q137" s="108"/>
    </row>
    <row r="138" spans="1:17" x14ac:dyDescent="0.3">
      <c r="A138" s="47"/>
      <c r="B138" s="47">
        <v>20210060386</v>
      </c>
      <c r="C138" s="183">
        <v>52</v>
      </c>
      <c r="D138" s="70">
        <f t="shared" si="4"/>
        <v>2</v>
      </c>
      <c r="E138" s="38" t="s">
        <v>203</v>
      </c>
      <c r="F138" s="40" t="s">
        <v>204</v>
      </c>
      <c r="G138" s="40" t="s">
        <v>22</v>
      </c>
      <c r="H138" s="40" t="s">
        <v>140</v>
      </c>
      <c r="I138" s="47" t="s">
        <v>573</v>
      </c>
      <c r="J138" s="56">
        <v>41555</v>
      </c>
      <c r="K138" s="47" t="s">
        <v>582</v>
      </c>
      <c r="L138" s="34" t="s">
        <v>69</v>
      </c>
      <c r="M138" s="35">
        <v>2</v>
      </c>
      <c r="N138" s="107"/>
      <c r="O138" s="108"/>
      <c r="P138" s="107"/>
      <c r="Q138" s="108"/>
    </row>
    <row r="139" spans="1:17" x14ac:dyDescent="0.3">
      <c r="A139" s="42"/>
      <c r="B139" s="44">
        <v>20220089312</v>
      </c>
      <c r="C139" s="184">
        <v>52</v>
      </c>
      <c r="D139" s="70">
        <f t="shared" si="4"/>
        <v>2</v>
      </c>
      <c r="E139" s="42" t="s">
        <v>796</v>
      </c>
      <c r="F139" s="44" t="s">
        <v>797</v>
      </c>
      <c r="G139" s="44" t="s">
        <v>26</v>
      </c>
      <c r="H139" s="67" t="s">
        <v>140</v>
      </c>
      <c r="I139" s="42" t="s">
        <v>573</v>
      </c>
      <c r="J139" s="51">
        <v>41139</v>
      </c>
      <c r="K139" s="42" t="s">
        <v>582</v>
      </c>
      <c r="N139" s="107" t="s">
        <v>69</v>
      </c>
      <c r="O139" s="108">
        <v>2</v>
      </c>
      <c r="P139" s="107"/>
      <c r="Q139" s="108"/>
    </row>
    <row r="140" spans="1:17" x14ac:dyDescent="0.3">
      <c r="A140" s="42"/>
      <c r="B140" s="44">
        <v>20220087888</v>
      </c>
      <c r="C140" s="183">
        <v>52</v>
      </c>
      <c r="D140" s="70">
        <f t="shared" si="4"/>
        <v>2</v>
      </c>
      <c r="E140" s="42" t="s">
        <v>748</v>
      </c>
      <c r="F140" s="44" t="s">
        <v>749</v>
      </c>
      <c r="G140" s="44" t="s">
        <v>26</v>
      </c>
      <c r="H140" s="67" t="s">
        <v>140</v>
      </c>
      <c r="I140" s="42" t="s">
        <v>573</v>
      </c>
      <c r="J140" s="51">
        <v>41425</v>
      </c>
      <c r="K140" s="42" t="s">
        <v>582</v>
      </c>
      <c r="N140" s="107"/>
      <c r="O140" s="108"/>
      <c r="P140" s="107" t="str">
        <f>VLOOKUP(B140,'Résultats Montesson'!$B$2:$AA$999,25,FALSE)</f>
        <v>M 7</v>
      </c>
      <c r="Q140" s="108">
        <f>VLOOKUP(B140,'Résultats Montesson'!$B$2:$AA$999,26,FALSE)</f>
        <v>2</v>
      </c>
    </row>
    <row r="141" spans="1:17" s="164" customFormat="1" x14ac:dyDescent="0.3">
      <c r="A141" s="167"/>
      <c r="B141" s="167">
        <v>20220117181</v>
      </c>
      <c r="C141" s="184">
        <v>57</v>
      </c>
      <c r="D141" s="176">
        <f t="shared" si="4"/>
        <v>1</v>
      </c>
      <c r="E141" s="160" t="s">
        <v>1064</v>
      </c>
      <c r="F141" s="161" t="s">
        <v>1065</v>
      </c>
      <c r="G141" s="161" t="s">
        <v>74</v>
      </c>
      <c r="H141" s="161" t="s">
        <v>140</v>
      </c>
      <c r="I141" s="162" t="s">
        <v>573</v>
      </c>
      <c r="J141" s="170">
        <v>41326</v>
      </c>
      <c r="K141" s="162" t="s">
        <v>582</v>
      </c>
      <c r="L141" s="187"/>
      <c r="M141" s="176"/>
      <c r="N141" s="187"/>
      <c r="O141" s="176"/>
      <c r="P141" s="187" t="str">
        <f>VLOOKUP(B141,'Résultats Montesson'!$B$2:$AA$999,25,FALSE)</f>
        <v>M 8</v>
      </c>
      <c r="Q141" s="176">
        <f>VLOOKUP(B141,'Résultats Montesson'!$B$2:$AA$999,26,FALSE)</f>
        <v>1</v>
      </c>
    </row>
    <row r="142" spans="1:17" hidden="1" x14ac:dyDescent="0.3">
      <c r="A142" s="42"/>
      <c r="B142" s="44">
        <v>20200031062</v>
      </c>
      <c r="C142" s="111"/>
      <c r="D142" s="70">
        <f t="shared" si="4"/>
        <v>0</v>
      </c>
      <c r="E142" s="42" t="s">
        <v>744</v>
      </c>
      <c r="F142" s="44" t="s">
        <v>745</v>
      </c>
      <c r="G142" s="44" t="s">
        <v>26</v>
      </c>
      <c r="H142" s="67" t="s">
        <v>140</v>
      </c>
      <c r="I142" s="42" t="s">
        <v>573</v>
      </c>
      <c r="J142" s="51">
        <v>41451</v>
      </c>
      <c r="K142" s="42" t="s">
        <v>582</v>
      </c>
      <c r="N142" s="107"/>
      <c r="O142" s="108"/>
      <c r="P142" s="107"/>
      <c r="Q142" s="108"/>
    </row>
    <row r="143" spans="1:17" hidden="1" x14ac:dyDescent="0.3">
      <c r="A143" s="42"/>
      <c r="B143" s="44">
        <v>20210060951</v>
      </c>
      <c r="C143" s="183"/>
      <c r="D143" s="70">
        <f t="shared" si="4"/>
        <v>0</v>
      </c>
      <c r="E143" s="42" t="s">
        <v>690</v>
      </c>
      <c r="F143" s="44" t="s">
        <v>767</v>
      </c>
      <c r="G143" s="44" t="s">
        <v>26</v>
      </c>
      <c r="H143" s="67" t="s">
        <v>140</v>
      </c>
      <c r="I143" s="42" t="s">
        <v>573</v>
      </c>
      <c r="J143" s="51">
        <v>40914</v>
      </c>
      <c r="K143" s="42" t="s">
        <v>582</v>
      </c>
      <c r="N143" s="107"/>
      <c r="O143" s="108"/>
      <c r="P143" s="107"/>
      <c r="Q143" s="108"/>
    </row>
    <row r="144" spans="1:17" hidden="1" x14ac:dyDescent="0.3">
      <c r="A144" s="42"/>
      <c r="B144" s="44">
        <v>20210058540</v>
      </c>
      <c r="C144" s="185"/>
      <c r="D144" s="70">
        <f t="shared" si="4"/>
        <v>0</v>
      </c>
      <c r="E144" s="42" t="s">
        <v>769</v>
      </c>
      <c r="F144" s="44" t="s">
        <v>770</v>
      </c>
      <c r="G144" s="44" t="s">
        <v>26</v>
      </c>
      <c r="H144" s="67" t="s">
        <v>140</v>
      </c>
      <c r="I144" s="42" t="s">
        <v>573</v>
      </c>
      <c r="J144" s="51">
        <v>41225</v>
      </c>
      <c r="K144" s="42" t="s">
        <v>582</v>
      </c>
      <c r="N144" s="107"/>
      <c r="O144" s="108"/>
      <c r="P144" s="107"/>
      <c r="Q144" s="108"/>
    </row>
    <row r="145" spans="1:17" hidden="1" x14ac:dyDescent="0.3">
      <c r="A145" s="42"/>
      <c r="B145" s="44">
        <v>20220088130</v>
      </c>
      <c r="C145" s="183"/>
      <c r="D145" s="70">
        <f t="shared" si="4"/>
        <v>0</v>
      </c>
      <c r="E145" s="42" t="s">
        <v>777</v>
      </c>
      <c r="F145" s="44" t="s">
        <v>778</v>
      </c>
      <c r="G145" s="44" t="s">
        <v>26</v>
      </c>
      <c r="H145" s="67" t="s">
        <v>140</v>
      </c>
      <c r="I145" s="42" t="s">
        <v>573</v>
      </c>
      <c r="J145" s="51">
        <v>41040</v>
      </c>
      <c r="K145" s="42" t="s">
        <v>582</v>
      </c>
      <c r="N145" s="107"/>
      <c r="O145" s="108"/>
      <c r="P145" s="107"/>
      <c r="Q145" s="108"/>
    </row>
    <row r="146" spans="1:17" hidden="1" x14ac:dyDescent="0.3">
      <c r="A146" s="42"/>
      <c r="B146" s="44">
        <v>20220087920</v>
      </c>
      <c r="C146" s="185"/>
      <c r="D146" s="70">
        <f t="shared" si="4"/>
        <v>0</v>
      </c>
      <c r="E146" s="42" t="s">
        <v>789</v>
      </c>
      <c r="F146" s="44" t="s">
        <v>790</v>
      </c>
      <c r="G146" s="44" t="s">
        <v>26</v>
      </c>
      <c r="H146" s="67" t="s">
        <v>140</v>
      </c>
      <c r="I146" s="42" t="s">
        <v>577</v>
      </c>
      <c r="J146" s="51">
        <v>40576</v>
      </c>
      <c r="K146" s="42" t="s">
        <v>582</v>
      </c>
      <c r="N146" s="107"/>
      <c r="O146" s="108"/>
      <c r="P146" s="107"/>
      <c r="Q146" s="108"/>
    </row>
    <row r="147" spans="1:17" hidden="1" x14ac:dyDescent="0.3">
      <c r="A147" s="42"/>
      <c r="B147" s="44">
        <v>20220087889</v>
      </c>
      <c r="C147" s="111"/>
      <c r="D147" s="70">
        <f t="shared" si="4"/>
        <v>0</v>
      </c>
      <c r="E147" s="42" t="s">
        <v>691</v>
      </c>
      <c r="F147" s="44" t="s">
        <v>803</v>
      </c>
      <c r="G147" s="44" t="s">
        <v>26</v>
      </c>
      <c r="H147" s="67" t="s">
        <v>140</v>
      </c>
      <c r="I147" s="42" t="s">
        <v>573</v>
      </c>
      <c r="J147" s="51">
        <v>41523</v>
      </c>
      <c r="K147" s="42" t="s">
        <v>582</v>
      </c>
      <c r="N147" s="107"/>
      <c r="O147" s="108"/>
      <c r="P147" s="107"/>
      <c r="Q147" s="108"/>
    </row>
    <row r="148" spans="1:17" hidden="1" x14ac:dyDescent="0.3">
      <c r="A148" s="42"/>
      <c r="B148" s="44">
        <v>20190002268</v>
      </c>
      <c r="C148" s="111"/>
      <c r="D148" s="70">
        <f t="shared" si="4"/>
        <v>0</v>
      </c>
      <c r="E148" s="42" t="s">
        <v>580</v>
      </c>
      <c r="F148" s="44" t="s">
        <v>581</v>
      </c>
      <c r="G148" s="44" t="s">
        <v>26</v>
      </c>
      <c r="H148" s="67" t="s">
        <v>140</v>
      </c>
      <c r="I148" s="42" t="s">
        <v>573</v>
      </c>
      <c r="J148" s="51">
        <v>41415</v>
      </c>
      <c r="K148" s="42" t="s">
        <v>582</v>
      </c>
      <c r="N148" s="107"/>
      <c r="O148" s="108"/>
      <c r="P148" s="107"/>
      <c r="Q148" s="108"/>
    </row>
    <row r="149" spans="1:17" hidden="1" x14ac:dyDescent="0.3">
      <c r="A149" s="42"/>
      <c r="B149" s="164">
        <v>20210058847</v>
      </c>
      <c r="C149" s="183"/>
      <c r="D149" s="70">
        <f t="shared" ref="D149:D212" si="5">M149+O149+Q149</f>
        <v>0</v>
      </c>
      <c r="E149" s="162" t="s">
        <v>810</v>
      </c>
      <c r="F149" s="164" t="s">
        <v>811</v>
      </c>
      <c r="G149" s="44" t="s">
        <v>26</v>
      </c>
      <c r="H149" s="175" t="s">
        <v>140</v>
      </c>
      <c r="I149" s="162" t="s">
        <v>573</v>
      </c>
      <c r="J149" s="170">
        <v>41165</v>
      </c>
      <c r="K149" s="42" t="s">
        <v>582</v>
      </c>
      <c r="N149" s="107"/>
      <c r="O149" s="108"/>
      <c r="P149" s="107"/>
      <c r="Q149" s="108"/>
    </row>
    <row r="150" spans="1:17" hidden="1" x14ac:dyDescent="0.3">
      <c r="A150" s="42"/>
      <c r="B150" s="43">
        <v>20220088468</v>
      </c>
      <c r="C150" s="113"/>
      <c r="D150" s="70">
        <f t="shared" si="5"/>
        <v>0</v>
      </c>
      <c r="E150" s="43" t="s">
        <v>586</v>
      </c>
      <c r="F150" s="45" t="s">
        <v>884</v>
      </c>
      <c r="G150" s="44" t="s">
        <v>31</v>
      </c>
      <c r="H150" s="45" t="s">
        <v>140</v>
      </c>
      <c r="I150" s="53" t="s">
        <v>573</v>
      </c>
      <c r="J150" s="54">
        <v>41332</v>
      </c>
      <c r="K150" s="42" t="s">
        <v>582</v>
      </c>
      <c r="N150" s="107"/>
      <c r="O150" s="108"/>
      <c r="P150" s="107"/>
      <c r="Q150" s="108"/>
    </row>
    <row r="151" spans="1:17" hidden="1" x14ac:dyDescent="0.3">
      <c r="A151" s="42"/>
      <c r="B151" s="43">
        <v>20220089473</v>
      </c>
      <c r="C151" s="113"/>
      <c r="D151" s="70">
        <f t="shared" si="5"/>
        <v>0</v>
      </c>
      <c r="E151" s="43" t="s">
        <v>889</v>
      </c>
      <c r="F151" s="45" t="s">
        <v>890</v>
      </c>
      <c r="G151" s="44" t="s">
        <v>31</v>
      </c>
      <c r="H151" s="45" t="s">
        <v>140</v>
      </c>
      <c r="I151" s="53" t="s">
        <v>573</v>
      </c>
      <c r="J151" s="54">
        <v>41099</v>
      </c>
      <c r="K151" s="42" t="s">
        <v>582</v>
      </c>
      <c r="N151" s="107"/>
      <c r="O151" s="108"/>
      <c r="P151" s="107"/>
      <c r="Q151" s="108"/>
    </row>
    <row r="152" spans="1:17" hidden="1" x14ac:dyDescent="0.3">
      <c r="A152" s="42"/>
      <c r="B152" s="163">
        <v>20220088384</v>
      </c>
      <c r="C152" s="113"/>
      <c r="D152" s="70">
        <f t="shared" si="5"/>
        <v>0</v>
      </c>
      <c r="E152" s="43" t="s">
        <v>467</v>
      </c>
      <c r="F152" s="45" t="s">
        <v>898</v>
      </c>
      <c r="G152" s="44" t="s">
        <v>31</v>
      </c>
      <c r="H152" s="45" t="s">
        <v>140</v>
      </c>
      <c r="I152" s="53" t="s">
        <v>573</v>
      </c>
      <c r="J152" s="172">
        <v>41556</v>
      </c>
      <c r="K152" s="42" t="s">
        <v>582</v>
      </c>
      <c r="N152" s="107"/>
      <c r="O152" s="108"/>
      <c r="P152" s="107"/>
      <c r="Q152" s="108"/>
    </row>
    <row r="153" spans="1:17" hidden="1" x14ac:dyDescent="0.3">
      <c r="A153" s="162"/>
      <c r="B153" s="171">
        <v>20200028453</v>
      </c>
      <c r="C153" s="185"/>
      <c r="D153" s="70">
        <f t="shared" si="5"/>
        <v>0</v>
      </c>
      <c r="E153" s="163" t="s">
        <v>100</v>
      </c>
      <c r="F153" s="165" t="s">
        <v>916</v>
      </c>
      <c r="G153" s="164" t="s">
        <v>31</v>
      </c>
      <c r="H153" s="165" t="s">
        <v>140</v>
      </c>
      <c r="I153" s="171" t="s">
        <v>577</v>
      </c>
      <c r="J153" s="173">
        <v>40722</v>
      </c>
      <c r="K153" s="162" t="s">
        <v>582</v>
      </c>
      <c r="N153" s="107"/>
      <c r="O153" s="108"/>
      <c r="P153" s="107"/>
      <c r="Q153" s="108"/>
    </row>
    <row r="154" spans="1:17" hidden="1" x14ac:dyDescent="0.3">
      <c r="A154" s="47"/>
      <c r="B154" s="47">
        <v>20220089177</v>
      </c>
      <c r="C154" s="112"/>
      <c r="D154" s="70">
        <f t="shared" si="5"/>
        <v>0</v>
      </c>
      <c r="E154" s="38" t="s">
        <v>699</v>
      </c>
      <c r="F154" s="40" t="s">
        <v>929</v>
      </c>
      <c r="G154" s="40" t="s">
        <v>22</v>
      </c>
      <c r="H154" s="40" t="s">
        <v>140</v>
      </c>
      <c r="I154" s="47" t="s">
        <v>573</v>
      </c>
      <c r="J154" s="56">
        <v>40928</v>
      </c>
      <c r="K154" s="47" t="s">
        <v>582</v>
      </c>
      <c r="N154" s="107"/>
      <c r="O154" s="108"/>
      <c r="P154" s="107"/>
      <c r="Q154" s="108"/>
    </row>
    <row r="155" spans="1:17" hidden="1" x14ac:dyDescent="0.3">
      <c r="A155" s="47"/>
      <c r="B155" s="47">
        <v>20200029455</v>
      </c>
      <c r="C155" s="112"/>
      <c r="D155" s="70">
        <f t="shared" si="5"/>
        <v>0</v>
      </c>
      <c r="E155" s="38" t="s">
        <v>936</v>
      </c>
      <c r="F155" s="40" t="s">
        <v>937</v>
      </c>
      <c r="G155" s="40" t="s">
        <v>22</v>
      </c>
      <c r="H155" s="40" t="s">
        <v>140</v>
      </c>
      <c r="I155" s="47" t="s">
        <v>573</v>
      </c>
      <c r="J155" s="56">
        <v>40949</v>
      </c>
      <c r="K155" s="47" t="s">
        <v>582</v>
      </c>
      <c r="N155" s="107"/>
      <c r="O155" s="108"/>
      <c r="P155" s="107"/>
      <c r="Q155" s="108"/>
    </row>
    <row r="156" spans="1:17" hidden="1" x14ac:dyDescent="0.3">
      <c r="A156" s="47"/>
      <c r="B156" s="47">
        <v>20210058210</v>
      </c>
      <c r="C156" s="112"/>
      <c r="D156" s="70">
        <f t="shared" si="5"/>
        <v>0</v>
      </c>
      <c r="E156" s="38" t="s">
        <v>938</v>
      </c>
      <c r="F156" s="40" t="s">
        <v>939</v>
      </c>
      <c r="G156" s="40" t="s">
        <v>22</v>
      </c>
      <c r="H156" s="40" t="s">
        <v>140</v>
      </c>
      <c r="I156" s="47" t="s">
        <v>573</v>
      </c>
      <c r="J156" s="56">
        <v>41396</v>
      </c>
      <c r="K156" s="47" t="s">
        <v>582</v>
      </c>
      <c r="N156" s="107"/>
      <c r="O156" s="108"/>
      <c r="P156" s="107"/>
      <c r="Q156" s="108"/>
    </row>
    <row r="157" spans="1:17" hidden="1" x14ac:dyDescent="0.3">
      <c r="A157" s="47"/>
      <c r="B157" s="47">
        <v>20220088360</v>
      </c>
      <c r="C157" s="112"/>
      <c r="D157" s="70">
        <f t="shared" si="5"/>
        <v>0</v>
      </c>
      <c r="E157" s="38" t="s">
        <v>51</v>
      </c>
      <c r="F157" s="40" t="s">
        <v>948</v>
      </c>
      <c r="G157" s="40" t="s">
        <v>22</v>
      </c>
      <c r="H157" s="40" t="s">
        <v>140</v>
      </c>
      <c r="I157" s="47" t="s">
        <v>573</v>
      </c>
      <c r="J157" s="56">
        <v>41589</v>
      </c>
      <c r="K157" s="47" t="s">
        <v>582</v>
      </c>
      <c r="N157" s="107"/>
      <c r="O157" s="108"/>
      <c r="P157" s="107"/>
      <c r="Q157" s="108"/>
    </row>
    <row r="158" spans="1:17" hidden="1" x14ac:dyDescent="0.3">
      <c r="A158" s="47"/>
      <c r="B158" s="47">
        <v>20210059012</v>
      </c>
      <c r="C158" s="112"/>
      <c r="D158" s="70">
        <f t="shared" si="5"/>
        <v>0</v>
      </c>
      <c r="E158" s="38" t="s">
        <v>954</v>
      </c>
      <c r="F158" s="40" t="s">
        <v>955</v>
      </c>
      <c r="G158" s="40" t="s">
        <v>22</v>
      </c>
      <c r="H158" s="40" t="s">
        <v>140</v>
      </c>
      <c r="I158" s="47" t="s">
        <v>573</v>
      </c>
      <c r="J158" s="56">
        <v>41471</v>
      </c>
      <c r="K158" s="47" t="s">
        <v>582</v>
      </c>
      <c r="N158" s="107"/>
      <c r="O158" s="108"/>
      <c r="P158" s="107"/>
      <c r="Q158" s="108"/>
    </row>
    <row r="159" spans="1:17" hidden="1" x14ac:dyDescent="0.3">
      <c r="A159" s="47"/>
      <c r="B159" s="47">
        <v>20220104964</v>
      </c>
      <c r="C159" s="112"/>
      <c r="D159" s="70">
        <f t="shared" si="5"/>
        <v>0</v>
      </c>
      <c r="E159" s="38" t="s">
        <v>974</v>
      </c>
      <c r="F159" s="40" t="s">
        <v>975</v>
      </c>
      <c r="G159" s="40" t="s">
        <v>22</v>
      </c>
      <c r="H159" s="40" t="s">
        <v>140</v>
      </c>
      <c r="I159" s="47" t="s">
        <v>577</v>
      </c>
      <c r="J159" s="56">
        <v>41009</v>
      </c>
      <c r="K159" s="47" t="s">
        <v>582</v>
      </c>
      <c r="N159" s="107"/>
      <c r="O159" s="108"/>
      <c r="P159" s="107"/>
      <c r="Q159" s="108"/>
    </row>
    <row r="160" spans="1:17" hidden="1" x14ac:dyDescent="0.3">
      <c r="A160" s="47"/>
      <c r="B160" s="47">
        <v>20220089138</v>
      </c>
      <c r="C160" s="112"/>
      <c r="D160" s="70">
        <f t="shared" si="5"/>
        <v>0</v>
      </c>
      <c r="E160" s="38" t="s">
        <v>987</v>
      </c>
      <c r="F160" s="40" t="s">
        <v>988</v>
      </c>
      <c r="G160" s="40" t="s">
        <v>22</v>
      </c>
      <c r="H160" s="40" t="s">
        <v>140</v>
      </c>
      <c r="I160" s="47" t="s">
        <v>573</v>
      </c>
      <c r="J160" s="56">
        <v>41006</v>
      </c>
      <c r="K160" s="47" t="s">
        <v>582</v>
      </c>
      <c r="N160" s="107"/>
      <c r="O160" s="108"/>
      <c r="P160" s="107"/>
      <c r="Q160" s="108"/>
    </row>
    <row r="161" spans="1:17" s="152" customFormat="1" hidden="1" x14ac:dyDescent="0.3">
      <c r="A161" s="167"/>
      <c r="B161" s="167">
        <v>20220089217</v>
      </c>
      <c r="C161" s="184"/>
      <c r="D161" s="176">
        <f t="shared" si="5"/>
        <v>0</v>
      </c>
      <c r="E161" s="160" t="s">
        <v>1013</v>
      </c>
      <c r="F161" s="161" t="s">
        <v>1014</v>
      </c>
      <c r="G161" s="161" t="s">
        <v>22</v>
      </c>
      <c r="H161" s="161" t="s">
        <v>140</v>
      </c>
      <c r="I161" s="167" t="s">
        <v>573</v>
      </c>
      <c r="J161" s="174">
        <v>41613</v>
      </c>
      <c r="K161" s="167" t="s">
        <v>582</v>
      </c>
      <c r="L161" s="34"/>
      <c r="M161" s="35"/>
      <c r="N161" s="107"/>
      <c r="O161" s="108"/>
      <c r="P161" s="107"/>
      <c r="Q161" s="108"/>
    </row>
    <row r="162" spans="1:17" s="94" customFormat="1" ht="18" customHeight="1" x14ac:dyDescent="0.3">
      <c r="A162" s="65"/>
      <c r="B162" s="65">
        <v>20190001943</v>
      </c>
      <c r="C162" s="207">
        <v>1</v>
      </c>
      <c r="D162" s="208">
        <f t="shared" si="5"/>
        <v>67</v>
      </c>
      <c r="E162" s="209" t="s">
        <v>260</v>
      </c>
      <c r="F162" s="210" t="s">
        <v>261</v>
      </c>
      <c r="G162" s="210" t="s">
        <v>22</v>
      </c>
      <c r="H162" s="211" t="s">
        <v>226</v>
      </c>
      <c r="I162" s="212" t="s">
        <v>573</v>
      </c>
      <c r="J162" s="213">
        <v>40279</v>
      </c>
      <c r="K162" s="212" t="s">
        <v>582</v>
      </c>
      <c r="L162" s="198">
        <v>3</v>
      </c>
      <c r="M162" s="199">
        <v>19</v>
      </c>
      <c r="N162" s="198">
        <v>1</v>
      </c>
      <c r="O162" s="199">
        <v>26</v>
      </c>
      <c r="P162" s="198">
        <f>VLOOKUP(B162,'Résultats Montesson'!$B$2:$AA$999,25,FALSE)</f>
        <v>1</v>
      </c>
      <c r="Q162" s="199">
        <f>VLOOKUP(B162,'Résultats Montesson'!$B$2:$AA$999,26,FALSE)</f>
        <v>22</v>
      </c>
    </row>
    <row r="163" spans="1:17" s="94" customFormat="1" x14ac:dyDescent="0.3">
      <c r="A163" s="116"/>
      <c r="B163" s="155">
        <v>20220107677</v>
      </c>
      <c r="C163" s="117">
        <v>2</v>
      </c>
      <c r="D163" s="93">
        <f t="shared" si="5"/>
        <v>61</v>
      </c>
      <c r="E163" s="155" t="s">
        <v>227</v>
      </c>
      <c r="F163" s="153" t="s">
        <v>228</v>
      </c>
      <c r="G163" s="154" t="s">
        <v>31</v>
      </c>
      <c r="H163" s="118" t="s">
        <v>226</v>
      </c>
      <c r="I163" s="195" t="s">
        <v>573</v>
      </c>
      <c r="J163" s="206">
        <v>40332</v>
      </c>
      <c r="K163" s="116" t="s">
        <v>582</v>
      </c>
      <c r="L163" s="32">
        <v>1</v>
      </c>
      <c r="M163" s="33">
        <v>26</v>
      </c>
      <c r="N163" s="32">
        <v>2</v>
      </c>
      <c r="O163" s="33">
        <v>22</v>
      </c>
      <c r="P163" s="32">
        <f>VLOOKUP(B163,'Résultats Montesson'!$B$2:$AA$999,25,FALSE)</f>
        <v>4</v>
      </c>
      <c r="Q163" s="33">
        <f>VLOOKUP(B163,'Résultats Montesson'!$B$2:$AA$999,26,FALSE)</f>
        <v>13</v>
      </c>
    </row>
    <row r="164" spans="1:17" s="94" customFormat="1" x14ac:dyDescent="0.3">
      <c r="A164" s="116"/>
      <c r="B164" s="154">
        <v>20210081597</v>
      </c>
      <c r="C164" s="214">
        <v>3</v>
      </c>
      <c r="D164" s="93">
        <f>M164+O164+Q164</f>
        <v>48</v>
      </c>
      <c r="E164" s="116" t="s">
        <v>231</v>
      </c>
      <c r="F164" s="154" t="s">
        <v>232</v>
      </c>
      <c r="G164" s="154" t="s">
        <v>31</v>
      </c>
      <c r="H164" s="154" t="s">
        <v>226</v>
      </c>
      <c r="I164" s="116" t="s">
        <v>577</v>
      </c>
      <c r="J164" s="119">
        <v>39964</v>
      </c>
      <c r="K164" s="116" t="s">
        <v>582</v>
      </c>
      <c r="L164" s="32" t="s">
        <v>591</v>
      </c>
      <c r="M164" s="33">
        <v>11</v>
      </c>
      <c r="N164" s="32">
        <v>3</v>
      </c>
      <c r="O164" s="33">
        <v>19</v>
      </c>
      <c r="P164" s="32">
        <f>VLOOKUP(B164,'Résultats Montesson'!$B$2:$AA$999,25,FALSE)</f>
        <v>2</v>
      </c>
      <c r="Q164" s="33">
        <f>VLOOKUP(B164,'Résultats Montesson'!$B$2:$AA$999,26,FALSE)</f>
        <v>18</v>
      </c>
    </row>
    <row r="165" spans="1:17" x14ac:dyDescent="0.3">
      <c r="A165" s="42"/>
      <c r="B165" s="43">
        <v>20200055586</v>
      </c>
      <c r="C165" s="202">
        <v>4</v>
      </c>
      <c r="D165" s="203">
        <f t="shared" si="5"/>
        <v>48</v>
      </c>
      <c r="E165" s="43" t="s">
        <v>246</v>
      </c>
      <c r="F165" s="45" t="s">
        <v>247</v>
      </c>
      <c r="G165" s="44" t="s">
        <v>31</v>
      </c>
      <c r="H165" s="45" t="s">
        <v>226</v>
      </c>
      <c r="I165" s="53" t="s">
        <v>573</v>
      </c>
      <c r="J165" s="55">
        <v>40346</v>
      </c>
      <c r="K165" s="42" t="s">
        <v>582</v>
      </c>
      <c r="L165" s="34">
        <v>2</v>
      </c>
      <c r="M165" s="35">
        <v>22</v>
      </c>
      <c r="N165" s="107">
        <v>4</v>
      </c>
      <c r="O165" s="108">
        <v>17</v>
      </c>
      <c r="P165" s="107">
        <f>VLOOKUP(B165,'Résultats Montesson'!$B$2:$AA$999,25,FALSE)</f>
        <v>8</v>
      </c>
      <c r="Q165" s="108">
        <f>VLOOKUP(B165,'Résultats Montesson'!$B$2:$AA$999,26,FALSE)</f>
        <v>9</v>
      </c>
    </row>
    <row r="166" spans="1:17" x14ac:dyDescent="0.3">
      <c r="A166" s="167"/>
      <c r="B166" s="167">
        <v>20200030290</v>
      </c>
      <c r="C166" s="183">
        <v>5</v>
      </c>
      <c r="D166" s="203">
        <f t="shared" si="5"/>
        <v>45</v>
      </c>
      <c r="E166" s="160" t="s">
        <v>262</v>
      </c>
      <c r="F166" s="161" t="s">
        <v>263</v>
      </c>
      <c r="G166" s="161" t="s">
        <v>22</v>
      </c>
      <c r="H166" s="161" t="s">
        <v>226</v>
      </c>
      <c r="I166" s="167" t="s">
        <v>573</v>
      </c>
      <c r="J166" s="174">
        <v>40429</v>
      </c>
      <c r="K166" s="167" t="s">
        <v>582</v>
      </c>
      <c r="L166" s="34">
        <v>4</v>
      </c>
      <c r="M166" s="35">
        <v>17</v>
      </c>
      <c r="N166" s="107">
        <v>5</v>
      </c>
      <c r="O166" s="108">
        <v>16</v>
      </c>
      <c r="P166" s="107">
        <f>VLOOKUP(B166,'Résultats Montesson'!$B$2:$AA$999,25,FALSE)</f>
        <v>5</v>
      </c>
      <c r="Q166" s="108">
        <f>VLOOKUP(B166,'Résultats Montesson'!$B$2:$AA$999,26,FALSE)</f>
        <v>12</v>
      </c>
    </row>
    <row r="167" spans="1:17" x14ac:dyDescent="0.3">
      <c r="A167" s="42"/>
      <c r="B167" s="43">
        <v>20210057426</v>
      </c>
      <c r="C167" s="183">
        <v>6</v>
      </c>
      <c r="D167" s="203">
        <f t="shared" si="5"/>
        <v>36</v>
      </c>
      <c r="E167" s="43" t="s">
        <v>229</v>
      </c>
      <c r="F167" s="45" t="s">
        <v>230</v>
      </c>
      <c r="G167" s="44" t="s">
        <v>31</v>
      </c>
      <c r="H167" s="45" t="s">
        <v>226</v>
      </c>
      <c r="I167" s="53" t="s">
        <v>573</v>
      </c>
      <c r="J167" s="51">
        <v>40198</v>
      </c>
      <c r="K167" s="42" t="s">
        <v>582</v>
      </c>
      <c r="L167" s="34">
        <v>5</v>
      </c>
      <c r="M167" s="35">
        <v>16</v>
      </c>
      <c r="N167" s="107" t="s">
        <v>397</v>
      </c>
      <c r="O167" s="108">
        <v>10</v>
      </c>
      <c r="P167" s="107">
        <f>VLOOKUP(B167,'Résultats Montesson'!$B$2:$AA$999,25,FALSE)</f>
        <v>7</v>
      </c>
      <c r="Q167" s="108">
        <f>VLOOKUP(B167,'Résultats Montesson'!$B$2:$AA$999,26,FALSE)</f>
        <v>10</v>
      </c>
    </row>
    <row r="168" spans="1:17" x14ac:dyDescent="0.3">
      <c r="A168" s="42"/>
      <c r="B168" s="42">
        <v>20210070088</v>
      </c>
      <c r="C168" s="184">
        <v>7</v>
      </c>
      <c r="D168" s="70">
        <f t="shared" si="5"/>
        <v>35</v>
      </c>
      <c r="E168" s="42" t="s">
        <v>254</v>
      </c>
      <c r="F168" s="44" t="s">
        <v>255</v>
      </c>
      <c r="G168" s="44" t="s">
        <v>74</v>
      </c>
      <c r="H168" s="46" t="s">
        <v>226</v>
      </c>
      <c r="I168" s="42" t="s">
        <v>573</v>
      </c>
      <c r="J168" s="51">
        <v>40630</v>
      </c>
      <c r="K168" s="42" t="s">
        <v>582</v>
      </c>
      <c r="L168" s="34">
        <v>6</v>
      </c>
      <c r="M168" s="35">
        <v>15</v>
      </c>
      <c r="N168" s="107" t="s">
        <v>587</v>
      </c>
      <c r="O168" s="108">
        <v>12</v>
      </c>
      <c r="P168" s="107" t="str">
        <f>VLOOKUP(B168,'Résultats Montesson'!$B$2:$AA$999,25,FALSE)</f>
        <v>1/2 5</v>
      </c>
      <c r="Q168" s="108">
        <f>VLOOKUP(B168,'Résultats Montesson'!$B$2:$AA$999,26,FALSE)</f>
        <v>8</v>
      </c>
    </row>
    <row r="169" spans="1:17" x14ac:dyDescent="0.3">
      <c r="A169" s="42"/>
      <c r="B169" s="44">
        <v>20210084484</v>
      </c>
      <c r="C169" s="184">
        <v>8</v>
      </c>
      <c r="D169" s="70">
        <f t="shared" si="5"/>
        <v>32</v>
      </c>
      <c r="E169" s="42" t="s">
        <v>233</v>
      </c>
      <c r="F169" s="44" t="s">
        <v>234</v>
      </c>
      <c r="G169" s="44" t="s">
        <v>26</v>
      </c>
      <c r="H169" s="44" t="s">
        <v>226</v>
      </c>
      <c r="I169" s="42" t="s">
        <v>573</v>
      </c>
      <c r="J169" s="51">
        <v>40816</v>
      </c>
      <c r="K169" s="42" t="s">
        <v>582</v>
      </c>
      <c r="L169" s="34" t="s">
        <v>587</v>
      </c>
      <c r="M169" s="35">
        <v>12</v>
      </c>
      <c r="N169" s="107" t="s">
        <v>587</v>
      </c>
      <c r="O169" s="108">
        <v>12</v>
      </c>
      <c r="P169" s="107" t="str">
        <f>VLOOKUP(B169,'Résultats Montesson'!$B$2:$AA$999,25,FALSE)</f>
        <v>1/2 5</v>
      </c>
      <c r="Q169" s="108">
        <f>VLOOKUP(B169,'Résultats Montesson'!$B$2:$AA$999,26,FALSE)</f>
        <v>8</v>
      </c>
    </row>
    <row r="170" spans="1:17" x14ac:dyDescent="0.3">
      <c r="A170" s="42"/>
      <c r="B170" s="164">
        <v>20180003533</v>
      </c>
      <c r="C170" s="183">
        <v>9</v>
      </c>
      <c r="D170" s="70">
        <f t="shared" si="5"/>
        <v>30</v>
      </c>
      <c r="E170" s="162" t="s">
        <v>224</v>
      </c>
      <c r="F170" s="164" t="s">
        <v>225</v>
      </c>
      <c r="G170" s="44" t="s">
        <v>26</v>
      </c>
      <c r="H170" s="164" t="s">
        <v>226</v>
      </c>
      <c r="I170" s="162" t="s">
        <v>573</v>
      </c>
      <c r="J170" s="170">
        <v>40511</v>
      </c>
      <c r="K170" s="42" t="s">
        <v>582</v>
      </c>
      <c r="L170" s="34" t="s">
        <v>119</v>
      </c>
      <c r="M170" s="35">
        <v>0</v>
      </c>
      <c r="N170" s="107">
        <v>6</v>
      </c>
      <c r="O170" s="108">
        <v>15</v>
      </c>
      <c r="P170" s="107">
        <f>VLOOKUP(B170,'Résultats Montesson'!$B$2:$AA$999,25,FALSE)</f>
        <v>3</v>
      </c>
      <c r="Q170" s="108">
        <f>VLOOKUP(B170,'Résultats Montesson'!$B$2:$AA$999,26,FALSE)</f>
        <v>15</v>
      </c>
    </row>
    <row r="171" spans="1:17" x14ac:dyDescent="0.3">
      <c r="A171" s="162"/>
      <c r="B171" s="163">
        <v>20210057664</v>
      </c>
      <c r="C171" s="184">
        <v>10</v>
      </c>
      <c r="D171" s="70">
        <f t="shared" si="5"/>
        <v>24</v>
      </c>
      <c r="E171" s="163" t="s">
        <v>241</v>
      </c>
      <c r="F171" s="165" t="s">
        <v>242</v>
      </c>
      <c r="G171" s="164" t="s">
        <v>31</v>
      </c>
      <c r="H171" s="165" t="s">
        <v>226</v>
      </c>
      <c r="I171" s="171" t="s">
        <v>573</v>
      </c>
      <c r="J171" s="172">
        <v>40323</v>
      </c>
      <c r="K171" s="162" t="s">
        <v>582</v>
      </c>
      <c r="L171" s="34" t="s">
        <v>592</v>
      </c>
      <c r="M171" s="35">
        <v>7</v>
      </c>
      <c r="N171" s="107" t="s">
        <v>591</v>
      </c>
      <c r="O171" s="108">
        <v>11</v>
      </c>
      <c r="P171" s="107" t="str">
        <f>VLOOKUP(B171,'Résultats Montesson'!$B$2:$AA$999,25,FALSE)</f>
        <v>1/2 7</v>
      </c>
      <c r="Q171" s="108">
        <f>VLOOKUP(B171,'Résultats Montesson'!$B$2:$AA$999,26,FALSE)</f>
        <v>6</v>
      </c>
    </row>
    <row r="172" spans="1:17" x14ac:dyDescent="0.3">
      <c r="A172" s="42"/>
      <c r="B172" s="162">
        <v>20180016878</v>
      </c>
      <c r="C172" s="202">
        <v>11</v>
      </c>
      <c r="D172" s="203">
        <f>M172+O172+Q172</f>
        <v>23</v>
      </c>
      <c r="E172" s="42" t="s">
        <v>248</v>
      </c>
      <c r="F172" s="44" t="s">
        <v>249</v>
      </c>
      <c r="G172" s="44" t="s">
        <v>74</v>
      </c>
      <c r="H172" s="166" t="s">
        <v>226</v>
      </c>
      <c r="I172" s="42" t="s">
        <v>573</v>
      </c>
      <c r="J172" s="170">
        <v>40469</v>
      </c>
      <c r="K172" s="42" t="s">
        <v>582</v>
      </c>
      <c r="L172" s="34" t="s">
        <v>304</v>
      </c>
      <c r="M172" s="35">
        <v>4</v>
      </c>
      <c r="N172" s="107" t="s">
        <v>588</v>
      </c>
      <c r="O172" s="108">
        <v>8</v>
      </c>
      <c r="P172" s="107">
        <f>VLOOKUP(B172,'Résultats Montesson'!$B$2:$AA$999,25,FALSE)</f>
        <v>6</v>
      </c>
      <c r="Q172" s="108">
        <f>VLOOKUP(B172,'Résultats Montesson'!$B$2:$AA$999,26,FALSE)</f>
        <v>11</v>
      </c>
    </row>
    <row r="173" spans="1:17" x14ac:dyDescent="0.3">
      <c r="A173" s="42"/>
      <c r="B173" s="163">
        <v>20190014681</v>
      </c>
      <c r="C173" s="202">
        <v>12</v>
      </c>
      <c r="D173" s="176">
        <f t="shared" si="5"/>
        <v>23</v>
      </c>
      <c r="E173" s="163" t="s">
        <v>286</v>
      </c>
      <c r="F173" s="165" t="s">
        <v>287</v>
      </c>
      <c r="G173" s="44" t="s">
        <v>31</v>
      </c>
      <c r="H173" s="45" t="s">
        <v>226</v>
      </c>
      <c r="I173" s="171" t="s">
        <v>577</v>
      </c>
      <c r="J173" s="172">
        <v>40044</v>
      </c>
      <c r="K173" s="42" t="s">
        <v>582</v>
      </c>
      <c r="L173" s="34">
        <v>7</v>
      </c>
      <c r="M173" s="35">
        <v>14</v>
      </c>
      <c r="N173" s="107" t="s">
        <v>375</v>
      </c>
      <c r="O173" s="108">
        <v>9</v>
      </c>
      <c r="P173" s="107"/>
      <c r="Q173" s="108"/>
    </row>
    <row r="174" spans="1:17" x14ac:dyDescent="0.3">
      <c r="A174" s="167"/>
      <c r="B174" s="167">
        <v>20210058218</v>
      </c>
      <c r="C174" s="204">
        <v>13</v>
      </c>
      <c r="D174" s="176">
        <f t="shared" si="5"/>
        <v>23</v>
      </c>
      <c r="E174" s="160" t="s">
        <v>252</v>
      </c>
      <c r="F174" s="161" t="s">
        <v>253</v>
      </c>
      <c r="G174" s="161" t="s">
        <v>22</v>
      </c>
      <c r="H174" s="161" t="s">
        <v>226</v>
      </c>
      <c r="I174" s="167" t="s">
        <v>573</v>
      </c>
      <c r="J174" s="174">
        <v>40844</v>
      </c>
      <c r="K174" s="167" t="s">
        <v>582</v>
      </c>
      <c r="L174" s="34" t="s">
        <v>375</v>
      </c>
      <c r="M174" s="35">
        <v>9</v>
      </c>
      <c r="N174" s="107" t="s">
        <v>588</v>
      </c>
      <c r="O174" s="108">
        <v>8</v>
      </c>
      <c r="P174" s="107" t="str">
        <f>VLOOKUP(B174,'Résultats Montesson'!$B$2:$AA$999,25,FALSE)</f>
        <v>1/2 7</v>
      </c>
      <c r="Q174" s="108">
        <f>VLOOKUP(B174,'Résultats Montesson'!$B$2:$AA$999,26,FALSE)</f>
        <v>6</v>
      </c>
    </row>
    <row r="175" spans="1:17" x14ac:dyDescent="0.3">
      <c r="A175" s="42"/>
      <c r="B175" s="164">
        <v>20220088022</v>
      </c>
      <c r="C175" s="183">
        <v>14</v>
      </c>
      <c r="D175" s="70">
        <f t="shared" si="5"/>
        <v>22</v>
      </c>
      <c r="E175" s="162" t="s">
        <v>256</v>
      </c>
      <c r="F175" s="164" t="s">
        <v>257</v>
      </c>
      <c r="G175" s="44" t="s">
        <v>31</v>
      </c>
      <c r="H175" s="45" t="s">
        <v>226</v>
      </c>
      <c r="I175" s="162" t="s">
        <v>573</v>
      </c>
      <c r="J175" s="173">
        <v>40564</v>
      </c>
      <c r="K175" s="42" t="s">
        <v>582</v>
      </c>
      <c r="L175" s="34" t="s">
        <v>397</v>
      </c>
      <c r="M175" s="35">
        <v>10</v>
      </c>
      <c r="N175" s="107" t="s">
        <v>588</v>
      </c>
      <c r="O175" s="108">
        <v>8</v>
      </c>
      <c r="P175" s="107" t="str">
        <f>VLOOKUP(B175,'Résultats Montesson'!$B$2:$AA$999,25,FALSE)</f>
        <v>M 5</v>
      </c>
      <c r="Q175" s="108">
        <f>VLOOKUP(B175,'Résultats Montesson'!$B$2:$AA$999,26,FALSE)</f>
        <v>4</v>
      </c>
    </row>
    <row r="176" spans="1:17" x14ac:dyDescent="0.3">
      <c r="A176" s="162"/>
      <c r="B176" s="163">
        <v>20210058770</v>
      </c>
      <c r="C176" s="184">
        <v>14</v>
      </c>
      <c r="D176" s="70">
        <f t="shared" si="5"/>
        <v>22</v>
      </c>
      <c r="E176" s="163" t="s">
        <v>276</v>
      </c>
      <c r="F176" s="165" t="s">
        <v>277</v>
      </c>
      <c r="G176" s="164" t="s">
        <v>31</v>
      </c>
      <c r="H176" s="165" t="s">
        <v>226</v>
      </c>
      <c r="I176" s="171" t="s">
        <v>573</v>
      </c>
      <c r="J176" s="173">
        <v>40671</v>
      </c>
      <c r="K176" s="162" t="s">
        <v>582</v>
      </c>
      <c r="L176" s="34" t="s">
        <v>588</v>
      </c>
      <c r="M176" s="35">
        <v>8</v>
      </c>
      <c r="N176" s="107" t="s">
        <v>397</v>
      </c>
      <c r="O176" s="108">
        <v>10</v>
      </c>
      <c r="P176" s="107" t="str">
        <f>VLOOKUP(B176,'Résultats Montesson'!$B$2:$AA$999,25,FALSE)</f>
        <v>M 5</v>
      </c>
      <c r="Q176" s="108">
        <f>VLOOKUP(B176,'Résultats Montesson'!$B$2:$AA$999,26,FALSE)</f>
        <v>4</v>
      </c>
    </row>
    <row r="177" spans="1:17" x14ac:dyDescent="0.3">
      <c r="A177" s="167"/>
      <c r="B177" s="167">
        <v>20220090014</v>
      </c>
      <c r="C177" s="184">
        <v>16</v>
      </c>
      <c r="D177" s="70">
        <f t="shared" si="5"/>
        <v>21</v>
      </c>
      <c r="E177" s="160" t="s">
        <v>35</v>
      </c>
      <c r="F177" s="161" t="s">
        <v>294</v>
      </c>
      <c r="G177" s="161" t="s">
        <v>22</v>
      </c>
      <c r="H177" s="161" t="s">
        <v>226</v>
      </c>
      <c r="I177" s="167" t="s">
        <v>573</v>
      </c>
      <c r="J177" s="174">
        <v>40712</v>
      </c>
      <c r="K177" s="167" t="s">
        <v>582</v>
      </c>
      <c r="L177" s="34">
        <v>8</v>
      </c>
      <c r="M177" s="35">
        <v>13</v>
      </c>
      <c r="N177" s="107" t="s">
        <v>588</v>
      </c>
      <c r="O177" s="108">
        <v>8</v>
      </c>
      <c r="P177" s="107"/>
      <c r="Q177" s="108"/>
    </row>
    <row r="178" spans="1:17" x14ac:dyDescent="0.3">
      <c r="A178" s="162"/>
      <c r="B178" s="164">
        <v>20180008621</v>
      </c>
      <c r="C178" s="183">
        <v>17</v>
      </c>
      <c r="D178" s="70">
        <f t="shared" si="5"/>
        <v>21</v>
      </c>
      <c r="E178" s="162" t="s">
        <v>237</v>
      </c>
      <c r="F178" s="164" t="s">
        <v>238</v>
      </c>
      <c r="G178" s="164" t="s">
        <v>31</v>
      </c>
      <c r="H178" s="165" t="s">
        <v>226</v>
      </c>
      <c r="I178" s="162" t="s">
        <v>573</v>
      </c>
      <c r="J178" s="173">
        <v>40661</v>
      </c>
      <c r="K178" s="162" t="s">
        <v>582</v>
      </c>
      <c r="L178" s="34" t="s">
        <v>587</v>
      </c>
      <c r="M178" s="35">
        <v>12</v>
      </c>
      <c r="N178" s="107" t="s">
        <v>304</v>
      </c>
      <c r="O178" s="108">
        <v>4</v>
      </c>
      <c r="P178" s="107" t="str">
        <f>VLOOKUP(B178,'Résultats Montesson'!$B$2:$AA$999,25,FALSE)</f>
        <v>1/2 8</v>
      </c>
      <c r="Q178" s="108">
        <f>VLOOKUP(B178,'Résultats Montesson'!$B$2:$AA$999,26,FALSE)</f>
        <v>5</v>
      </c>
    </row>
    <row r="179" spans="1:17" x14ac:dyDescent="0.3">
      <c r="A179" s="167"/>
      <c r="B179" s="167">
        <v>20200031185</v>
      </c>
      <c r="C179" s="184">
        <v>18</v>
      </c>
      <c r="D179" s="70">
        <f t="shared" si="5"/>
        <v>18</v>
      </c>
      <c r="E179" s="160" t="s">
        <v>250</v>
      </c>
      <c r="F179" s="161" t="s">
        <v>251</v>
      </c>
      <c r="G179" s="161" t="s">
        <v>22</v>
      </c>
      <c r="H179" s="161" t="s">
        <v>226</v>
      </c>
      <c r="I179" s="167" t="s">
        <v>573</v>
      </c>
      <c r="J179" s="174">
        <v>40726</v>
      </c>
      <c r="K179" s="167" t="s">
        <v>582</v>
      </c>
      <c r="L179" s="34" t="s">
        <v>591</v>
      </c>
      <c r="M179" s="35">
        <v>11</v>
      </c>
      <c r="N179" s="107" t="s">
        <v>304</v>
      </c>
      <c r="O179" s="108">
        <v>4</v>
      </c>
      <c r="P179" s="107" t="str">
        <f>VLOOKUP(B179,'Résultats Montesson'!$B$2:$AA$999,25,FALSE)</f>
        <v>M 6</v>
      </c>
      <c r="Q179" s="108">
        <f>VLOOKUP(B179,'Résultats Montesson'!$B$2:$AA$999,26,FALSE)</f>
        <v>3</v>
      </c>
    </row>
    <row r="180" spans="1:17" x14ac:dyDescent="0.3">
      <c r="A180" s="42"/>
      <c r="B180" s="44">
        <v>20210058530</v>
      </c>
      <c r="C180" s="183">
        <v>19</v>
      </c>
      <c r="D180" s="70">
        <f t="shared" si="5"/>
        <v>18</v>
      </c>
      <c r="E180" s="42" t="s">
        <v>264</v>
      </c>
      <c r="F180" s="44" t="s">
        <v>265</v>
      </c>
      <c r="G180" s="44" t="s">
        <v>26</v>
      </c>
      <c r="H180" s="44" t="s">
        <v>226</v>
      </c>
      <c r="I180" s="42" t="s">
        <v>573</v>
      </c>
      <c r="J180" s="51">
        <v>40244</v>
      </c>
      <c r="K180" s="42" t="s">
        <v>582</v>
      </c>
      <c r="L180" s="34" t="s">
        <v>397</v>
      </c>
      <c r="M180" s="35">
        <v>10</v>
      </c>
      <c r="N180" s="107" t="s">
        <v>504</v>
      </c>
      <c r="O180" s="108">
        <v>3</v>
      </c>
      <c r="P180" s="107" t="str">
        <f>VLOOKUP(B180,'Résultats Montesson'!$B$2:$AA$999,25,FALSE)</f>
        <v>1/2 8</v>
      </c>
      <c r="Q180" s="108">
        <f>VLOOKUP(B180,'Résultats Montesson'!$B$2:$AA$999,26,FALSE)</f>
        <v>5</v>
      </c>
    </row>
    <row r="181" spans="1:17" x14ac:dyDescent="0.3">
      <c r="A181" s="42"/>
      <c r="B181" s="44">
        <v>20220088282</v>
      </c>
      <c r="C181" s="184">
        <v>20</v>
      </c>
      <c r="D181" s="70">
        <f t="shared" si="5"/>
        <v>16</v>
      </c>
      <c r="E181" s="42" t="s">
        <v>268</v>
      </c>
      <c r="F181" s="44" t="s">
        <v>269</v>
      </c>
      <c r="G181" s="44" t="s">
        <v>26</v>
      </c>
      <c r="H181" s="44" t="s">
        <v>226</v>
      </c>
      <c r="I181" s="42" t="s">
        <v>573</v>
      </c>
      <c r="J181" s="51">
        <v>40819</v>
      </c>
      <c r="K181" s="42" t="s">
        <v>582</v>
      </c>
      <c r="L181" s="34" t="s">
        <v>375</v>
      </c>
      <c r="M181" s="35">
        <v>9</v>
      </c>
      <c r="N181" s="107" t="s">
        <v>592</v>
      </c>
      <c r="O181" s="108">
        <v>7</v>
      </c>
      <c r="P181" s="107"/>
      <c r="Q181" s="108"/>
    </row>
    <row r="182" spans="1:17" x14ac:dyDescent="0.3">
      <c r="A182" s="42"/>
      <c r="B182" s="43">
        <v>20200028407</v>
      </c>
      <c r="C182" s="183">
        <v>21</v>
      </c>
      <c r="D182" s="70">
        <f t="shared" si="5"/>
        <v>15</v>
      </c>
      <c r="E182" s="43" t="s">
        <v>274</v>
      </c>
      <c r="F182" s="45" t="s">
        <v>275</v>
      </c>
      <c r="G182" s="44" t="s">
        <v>31</v>
      </c>
      <c r="H182" s="45" t="s">
        <v>226</v>
      </c>
      <c r="I182" s="53" t="s">
        <v>573</v>
      </c>
      <c r="J182" s="172">
        <v>40554</v>
      </c>
      <c r="K182" s="42" t="s">
        <v>582</v>
      </c>
      <c r="L182" s="34" t="s">
        <v>588</v>
      </c>
      <c r="M182" s="35">
        <v>8</v>
      </c>
      <c r="N182" s="107" t="s">
        <v>592</v>
      </c>
      <c r="O182" s="108">
        <v>7</v>
      </c>
      <c r="P182" s="107"/>
      <c r="Q182" s="108"/>
    </row>
    <row r="183" spans="1:17" x14ac:dyDescent="0.3">
      <c r="A183" s="167"/>
      <c r="B183" s="167">
        <v>20180004006</v>
      </c>
      <c r="C183" s="184">
        <v>22</v>
      </c>
      <c r="D183" s="70">
        <f t="shared" si="5"/>
        <v>14</v>
      </c>
      <c r="E183" s="160" t="s">
        <v>619</v>
      </c>
      <c r="F183" s="161" t="s">
        <v>620</v>
      </c>
      <c r="G183" s="161" t="s">
        <v>22</v>
      </c>
      <c r="H183" s="161" t="s">
        <v>226</v>
      </c>
      <c r="I183" s="167" t="s">
        <v>573</v>
      </c>
      <c r="J183" s="174">
        <v>40525</v>
      </c>
      <c r="K183" s="167" t="s">
        <v>582</v>
      </c>
      <c r="N183" s="107">
        <v>7</v>
      </c>
      <c r="O183" s="108">
        <v>14</v>
      </c>
      <c r="P183" s="107"/>
      <c r="Q183" s="108"/>
    </row>
    <row r="184" spans="1:17" x14ac:dyDescent="0.3">
      <c r="A184" s="162"/>
      <c r="B184" s="164">
        <v>20210060151</v>
      </c>
      <c r="C184" s="184">
        <v>23</v>
      </c>
      <c r="D184" s="70">
        <f t="shared" si="5"/>
        <v>14</v>
      </c>
      <c r="E184" s="162" t="s">
        <v>288</v>
      </c>
      <c r="F184" s="164" t="s">
        <v>289</v>
      </c>
      <c r="G184" s="164" t="s">
        <v>26</v>
      </c>
      <c r="H184" s="164" t="s">
        <v>226</v>
      </c>
      <c r="I184" s="162" t="s">
        <v>573</v>
      </c>
      <c r="J184" s="170">
        <v>40548</v>
      </c>
      <c r="K184" s="162" t="s">
        <v>582</v>
      </c>
      <c r="L184" s="34" t="s">
        <v>592</v>
      </c>
      <c r="M184" s="35">
        <v>7</v>
      </c>
      <c r="N184" s="107" t="s">
        <v>592</v>
      </c>
      <c r="O184" s="108">
        <v>7</v>
      </c>
      <c r="P184" s="107"/>
      <c r="Q184" s="108"/>
    </row>
    <row r="185" spans="1:17" x14ac:dyDescent="0.3">
      <c r="A185" s="42"/>
      <c r="B185" s="163">
        <v>20220088917</v>
      </c>
      <c r="C185" s="183">
        <v>23</v>
      </c>
      <c r="D185" s="70">
        <f t="shared" si="5"/>
        <v>14</v>
      </c>
      <c r="E185" s="163" t="s">
        <v>280</v>
      </c>
      <c r="F185" s="165" t="s">
        <v>281</v>
      </c>
      <c r="G185" s="44" t="s">
        <v>31</v>
      </c>
      <c r="H185" s="165" t="s">
        <v>226</v>
      </c>
      <c r="I185" s="171" t="s">
        <v>573</v>
      </c>
      <c r="J185" s="173">
        <v>40849</v>
      </c>
      <c r="K185" s="42" t="s">
        <v>582</v>
      </c>
      <c r="L185" s="34" t="s">
        <v>592</v>
      </c>
      <c r="M185" s="35">
        <v>7</v>
      </c>
      <c r="N185" s="107" t="s">
        <v>592</v>
      </c>
      <c r="O185" s="108">
        <v>7</v>
      </c>
      <c r="P185" s="107" t="str">
        <f>VLOOKUP(B185,'Résultats Montesson'!$B$2:$AA$999,25,FALSE)</f>
        <v>Abs</v>
      </c>
      <c r="Q185" s="108">
        <f>VLOOKUP(B185,'Résultats Montesson'!$B$2:$AA$999,26,FALSE)</f>
        <v>0</v>
      </c>
    </row>
    <row r="186" spans="1:17" x14ac:dyDescent="0.3">
      <c r="A186" s="42"/>
      <c r="B186" s="163">
        <v>20190008610</v>
      </c>
      <c r="C186" s="183">
        <v>25</v>
      </c>
      <c r="D186" s="70">
        <f t="shared" si="5"/>
        <v>13</v>
      </c>
      <c r="E186" s="163" t="s">
        <v>613</v>
      </c>
      <c r="F186" s="165" t="s">
        <v>883</v>
      </c>
      <c r="G186" s="44" t="s">
        <v>31</v>
      </c>
      <c r="H186" s="165" t="s">
        <v>226</v>
      </c>
      <c r="I186" s="171" t="s">
        <v>573</v>
      </c>
      <c r="J186" s="172">
        <v>40257</v>
      </c>
      <c r="K186" s="42" t="s">
        <v>582</v>
      </c>
      <c r="N186" s="107">
        <v>8</v>
      </c>
      <c r="O186" s="108">
        <v>13</v>
      </c>
      <c r="P186" s="107"/>
      <c r="Q186" s="108"/>
    </row>
    <row r="187" spans="1:17" x14ac:dyDescent="0.3">
      <c r="A187" s="42"/>
      <c r="B187" s="42">
        <v>20220094751</v>
      </c>
      <c r="C187" s="184">
        <v>26</v>
      </c>
      <c r="D187" s="70">
        <f t="shared" si="5"/>
        <v>13</v>
      </c>
      <c r="E187" s="42" t="s">
        <v>258</v>
      </c>
      <c r="F187" s="44" t="s">
        <v>259</v>
      </c>
      <c r="G187" s="44" t="s">
        <v>74</v>
      </c>
      <c r="H187" s="46" t="s">
        <v>226</v>
      </c>
      <c r="I187" s="42" t="s">
        <v>573</v>
      </c>
      <c r="J187" s="51">
        <v>40358</v>
      </c>
      <c r="K187" s="42" t="s">
        <v>582</v>
      </c>
      <c r="L187" s="34" t="s">
        <v>504</v>
      </c>
      <c r="M187" s="35">
        <v>3</v>
      </c>
      <c r="N187" s="107" t="s">
        <v>504</v>
      </c>
      <c r="O187" s="108">
        <v>3</v>
      </c>
      <c r="P187" s="107" t="str">
        <f>VLOOKUP(B187,'Résultats Montesson'!$B$2:$AA$999,25,FALSE)</f>
        <v>1/2 6</v>
      </c>
      <c r="Q187" s="108">
        <f>VLOOKUP(B187,'Résultats Montesson'!$B$2:$AA$999,26,FALSE)</f>
        <v>7</v>
      </c>
    </row>
    <row r="188" spans="1:17" x14ac:dyDescent="0.3">
      <c r="A188" s="42"/>
      <c r="B188" s="164">
        <v>20210060953</v>
      </c>
      <c r="C188" s="183">
        <v>27</v>
      </c>
      <c r="D188" s="70">
        <f t="shared" si="5"/>
        <v>12</v>
      </c>
      <c r="E188" s="42" t="s">
        <v>278</v>
      </c>
      <c r="F188" s="44" t="s">
        <v>279</v>
      </c>
      <c r="G188" s="44" t="s">
        <v>26</v>
      </c>
      <c r="H188" s="164" t="s">
        <v>226</v>
      </c>
      <c r="I188" s="42" t="s">
        <v>573</v>
      </c>
      <c r="J188" s="51">
        <v>40697</v>
      </c>
      <c r="K188" s="42" t="s">
        <v>582</v>
      </c>
      <c r="L188" s="34" t="s">
        <v>588</v>
      </c>
      <c r="M188" s="35">
        <v>8</v>
      </c>
      <c r="N188" s="107" t="s">
        <v>304</v>
      </c>
      <c r="O188" s="108">
        <v>4</v>
      </c>
      <c r="P188" s="107"/>
      <c r="Q188" s="108"/>
    </row>
    <row r="189" spans="1:17" x14ac:dyDescent="0.3">
      <c r="A189" s="42"/>
      <c r="B189" s="162">
        <v>20200038017</v>
      </c>
      <c r="C189" s="184">
        <v>28</v>
      </c>
      <c r="D189" s="70">
        <f t="shared" si="5"/>
        <v>11</v>
      </c>
      <c r="E189" s="162" t="s">
        <v>841</v>
      </c>
      <c r="F189" s="164" t="s">
        <v>842</v>
      </c>
      <c r="G189" s="44" t="s">
        <v>74</v>
      </c>
      <c r="H189" s="166" t="s">
        <v>226</v>
      </c>
      <c r="I189" s="162" t="s">
        <v>573</v>
      </c>
      <c r="J189" s="170">
        <v>40613</v>
      </c>
      <c r="K189" s="42" t="s">
        <v>582</v>
      </c>
      <c r="N189" s="107" t="s">
        <v>591</v>
      </c>
      <c r="O189" s="108">
        <v>11</v>
      </c>
      <c r="P189" s="107"/>
      <c r="Q189" s="108"/>
    </row>
    <row r="190" spans="1:17" x14ac:dyDescent="0.3">
      <c r="A190" s="42"/>
      <c r="B190" s="162">
        <v>20210070101</v>
      </c>
      <c r="C190" s="183">
        <v>29</v>
      </c>
      <c r="D190" s="70">
        <f t="shared" si="5"/>
        <v>11</v>
      </c>
      <c r="E190" s="42" t="s">
        <v>216</v>
      </c>
      <c r="F190" s="44" t="s">
        <v>243</v>
      </c>
      <c r="G190" s="44" t="s">
        <v>74</v>
      </c>
      <c r="H190" s="166" t="s">
        <v>226</v>
      </c>
      <c r="I190" s="42" t="s">
        <v>573</v>
      </c>
      <c r="J190" s="51">
        <v>40377</v>
      </c>
      <c r="K190" s="42" t="s">
        <v>582</v>
      </c>
      <c r="L190" s="34" t="s">
        <v>592</v>
      </c>
      <c r="M190" s="35">
        <v>7</v>
      </c>
      <c r="N190" s="107"/>
      <c r="O190" s="108"/>
      <c r="P190" s="107" t="str">
        <f>VLOOKUP(B190,'Résultats Montesson'!$B$2:$AA$999,25,FALSE)</f>
        <v>M 5</v>
      </c>
      <c r="Q190" s="108">
        <f>VLOOKUP(B190,'Résultats Montesson'!$B$2:$AA$999,26,FALSE)</f>
        <v>4</v>
      </c>
    </row>
    <row r="191" spans="1:17" x14ac:dyDescent="0.3">
      <c r="A191" s="42"/>
      <c r="B191" s="44">
        <v>20220089057</v>
      </c>
      <c r="C191" s="184">
        <v>30</v>
      </c>
      <c r="D191" s="70">
        <f t="shared" si="5"/>
        <v>10</v>
      </c>
      <c r="E191" s="42" t="s">
        <v>292</v>
      </c>
      <c r="F191" s="44" t="s">
        <v>293</v>
      </c>
      <c r="G191" s="44" t="s">
        <v>31</v>
      </c>
      <c r="H191" s="45" t="s">
        <v>226</v>
      </c>
      <c r="I191" s="53" t="s">
        <v>573</v>
      </c>
      <c r="J191" s="55">
        <v>40506</v>
      </c>
      <c r="K191" s="42" t="s">
        <v>582</v>
      </c>
      <c r="L191" s="34" t="s">
        <v>304</v>
      </c>
      <c r="M191" s="35">
        <v>4</v>
      </c>
      <c r="N191" s="107" t="s">
        <v>304</v>
      </c>
      <c r="O191" s="108">
        <v>4</v>
      </c>
      <c r="P191" s="107" t="str">
        <f>VLOOKUP(B191,'Résultats Montesson'!$B$2:$AA$999,25,FALSE)</f>
        <v>M 7</v>
      </c>
      <c r="Q191" s="108">
        <f>VLOOKUP(B191,'Résultats Montesson'!$B$2:$AA$999,26,FALSE)</f>
        <v>2</v>
      </c>
    </row>
    <row r="192" spans="1:17" x14ac:dyDescent="0.3">
      <c r="A192" s="42"/>
      <c r="B192" s="163">
        <v>20170009363</v>
      </c>
      <c r="C192" s="183">
        <v>31</v>
      </c>
      <c r="D192" s="70">
        <f t="shared" si="5"/>
        <v>9</v>
      </c>
      <c r="E192" s="163" t="s">
        <v>893</v>
      </c>
      <c r="F192" s="165" t="s">
        <v>894</v>
      </c>
      <c r="G192" s="44" t="s">
        <v>31</v>
      </c>
      <c r="H192" s="165" t="s">
        <v>226</v>
      </c>
      <c r="I192" s="171" t="s">
        <v>573</v>
      </c>
      <c r="J192" s="172">
        <v>40311</v>
      </c>
      <c r="K192" s="42" t="s">
        <v>582</v>
      </c>
      <c r="N192" s="107" t="s">
        <v>375</v>
      </c>
      <c r="O192" s="108">
        <v>9</v>
      </c>
      <c r="P192" s="107"/>
      <c r="Q192" s="108"/>
    </row>
    <row r="193" spans="1:17" x14ac:dyDescent="0.3">
      <c r="A193" s="42"/>
      <c r="B193" s="44">
        <v>20200049425</v>
      </c>
      <c r="C193" s="184">
        <v>32</v>
      </c>
      <c r="D193" s="70">
        <f t="shared" si="5"/>
        <v>9</v>
      </c>
      <c r="E193" s="42" t="s">
        <v>239</v>
      </c>
      <c r="F193" s="44" t="s">
        <v>240</v>
      </c>
      <c r="G193" s="44" t="s">
        <v>26</v>
      </c>
      <c r="H193" s="44" t="s">
        <v>226</v>
      </c>
      <c r="I193" s="42" t="s">
        <v>573</v>
      </c>
      <c r="J193" s="51">
        <v>40761</v>
      </c>
      <c r="K193" s="42" t="s">
        <v>582</v>
      </c>
      <c r="L193" s="34" t="s">
        <v>304</v>
      </c>
      <c r="M193" s="35">
        <v>4</v>
      </c>
      <c r="N193" s="107" t="s">
        <v>69</v>
      </c>
      <c r="O193" s="108">
        <v>2</v>
      </c>
      <c r="P193" s="107" t="str">
        <f>VLOOKUP(B193,'Résultats Montesson'!$B$2:$AA$999,25,FALSE)</f>
        <v>M 6</v>
      </c>
      <c r="Q193" s="108">
        <f>VLOOKUP(B193,'Résultats Montesson'!$B$2:$AA$999,26,FALSE)</f>
        <v>3</v>
      </c>
    </row>
    <row r="194" spans="1:17" x14ac:dyDescent="0.3">
      <c r="A194" s="42"/>
      <c r="B194" s="162">
        <v>20220094745</v>
      </c>
      <c r="C194" s="183">
        <v>33</v>
      </c>
      <c r="D194" s="70">
        <f t="shared" si="5"/>
        <v>9</v>
      </c>
      <c r="E194" s="42" t="s">
        <v>270</v>
      </c>
      <c r="F194" s="44" t="s">
        <v>271</v>
      </c>
      <c r="G194" s="44" t="s">
        <v>74</v>
      </c>
      <c r="H194" s="166" t="s">
        <v>226</v>
      </c>
      <c r="I194" s="42" t="s">
        <v>573</v>
      </c>
      <c r="J194" s="51">
        <v>40519</v>
      </c>
      <c r="K194" s="42" t="s">
        <v>582</v>
      </c>
      <c r="L194" s="34" t="s">
        <v>504</v>
      </c>
      <c r="M194" s="35">
        <v>3</v>
      </c>
      <c r="N194" s="107" t="s">
        <v>504</v>
      </c>
      <c r="O194" s="108">
        <v>3</v>
      </c>
      <c r="P194" s="107" t="str">
        <f>VLOOKUP(B194,'Résultats Montesson'!$B$2:$AA$999,25,FALSE)</f>
        <v>M 6</v>
      </c>
      <c r="Q194" s="108">
        <f>VLOOKUP(B194,'Résultats Montesson'!$B$2:$AA$999,26,FALSE)</f>
        <v>3</v>
      </c>
    </row>
    <row r="195" spans="1:17" x14ac:dyDescent="0.3">
      <c r="A195" s="42"/>
      <c r="B195" s="164">
        <v>20210060947</v>
      </c>
      <c r="C195" s="184">
        <v>34</v>
      </c>
      <c r="D195" s="70">
        <f t="shared" si="5"/>
        <v>8</v>
      </c>
      <c r="E195" s="42" t="s">
        <v>290</v>
      </c>
      <c r="F195" s="44" t="s">
        <v>291</v>
      </c>
      <c r="G195" s="44" t="s">
        <v>26</v>
      </c>
      <c r="H195" s="164" t="s">
        <v>226</v>
      </c>
      <c r="I195" s="42" t="s">
        <v>573</v>
      </c>
      <c r="J195" s="51">
        <v>40368</v>
      </c>
      <c r="K195" s="42" t="s">
        <v>582</v>
      </c>
      <c r="L195" s="34" t="s">
        <v>588</v>
      </c>
      <c r="M195" s="35">
        <v>8</v>
      </c>
      <c r="N195" s="107"/>
      <c r="O195" s="108"/>
      <c r="P195" s="107"/>
      <c r="Q195" s="108"/>
    </row>
    <row r="196" spans="1:17" s="164" customFormat="1" x14ac:dyDescent="0.3">
      <c r="A196" s="167"/>
      <c r="B196" s="167">
        <v>20220112140</v>
      </c>
      <c r="C196" s="184">
        <v>35</v>
      </c>
      <c r="D196" s="176">
        <f t="shared" si="5"/>
        <v>7</v>
      </c>
      <c r="E196" s="160" t="s">
        <v>1066</v>
      </c>
      <c r="F196" s="161" t="s">
        <v>1067</v>
      </c>
      <c r="G196" s="161" t="s">
        <v>22</v>
      </c>
      <c r="H196" s="161" t="s">
        <v>226</v>
      </c>
      <c r="I196" s="158" t="s">
        <v>577</v>
      </c>
      <c r="J196" s="186">
        <v>39835</v>
      </c>
      <c r="K196" s="158" t="s">
        <v>582</v>
      </c>
      <c r="L196" s="187"/>
      <c r="M196" s="176"/>
      <c r="N196" s="187"/>
      <c r="O196" s="176"/>
      <c r="P196" s="187" t="str">
        <f>VLOOKUP(B196,'Résultats Montesson'!$B$2:$AA$999,25,FALSE)</f>
        <v>1/2 6</v>
      </c>
      <c r="Q196" s="176">
        <f>VLOOKUP(B196,'Résultats Montesson'!$B$2:$AA$999,26,FALSE)</f>
        <v>7</v>
      </c>
    </row>
    <row r="197" spans="1:17" x14ac:dyDescent="0.3">
      <c r="A197" s="167"/>
      <c r="B197" s="167">
        <v>20210057082</v>
      </c>
      <c r="C197" s="183">
        <v>36</v>
      </c>
      <c r="D197" s="70">
        <f t="shared" si="5"/>
        <v>7</v>
      </c>
      <c r="E197" s="160" t="s">
        <v>165</v>
      </c>
      <c r="F197" s="161" t="s">
        <v>947</v>
      </c>
      <c r="G197" s="161" t="s">
        <v>22</v>
      </c>
      <c r="H197" s="161" t="s">
        <v>226</v>
      </c>
      <c r="I197" s="167" t="s">
        <v>573</v>
      </c>
      <c r="J197" s="174">
        <v>40247</v>
      </c>
      <c r="K197" s="167" t="s">
        <v>582</v>
      </c>
      <c r="N197" s="107" t="s">
        <v>304</v>
      </c>
      <c r="O197" s="108">
        <v>4</v>
      </c>
      <c r="P197" s="107" t="str">
        <f>VLOOKUP(B197,'Résultats Montesson'!$B$2:$AA$999,25,FALSE)</f>
        <v>M 6</v>
      </c>
      <c r="Q197" s="108">
        <f>VLOOKUP(B197,'Résultats Montesson'!$B$2:$AA$999,26,FALSE)</f>
        <v>3</v>
      </c>
    </row>
    <row r="198" spans="1:17" x14ac:dyDescent="0.3">
      <c r="A198" s="42"/>
      <c r="B198" s="164">
        <v>20220108729</v>
      </c>
      <c r="C198" s="183">
        <v>37</v>
      </c>
      <c r="D198" s="70">
        <f t="shared" si="5"/>
        <v>6</v>
      </c>
      <c r="E198" s="162" t="s">
        <v>235</v>
      </c>
      <c r="F198" s="164" t="s">
        <v>236</v>
      </c>
      <c r="G198" s="44" t="s">
        <v>26</v>
      </c>
      <c r="H198" s="164" t="s">
        <v>226</v>
      </c>
      <c r="I198" s="162" t="s">
        <v>573</v>
      </c>
      <c r="J198" s="170">
        <v>40761</v>
      </c>
      <c r="K198" s="42" t="s">
        <v>582</v>
      </c>
      <c r="L198" s="34" t="s">
        <v>304</v>
      </c>
      <c r="M198" s="35">
        <v>4</v>
      </c>
      <c r="N198" s="107" t="s">
        <v>69</v>
      </c>
      <c r="O198" s="108">
        <v>2</v>
      </c>
      <c r="P198" s="107"/>
      <c r="Q198" s="108"/>
    </row>
    <row r="199" spans="1:17" x14ac:dyDescent="0.3">
      <c r="A199" s="162"/>
      <c r="B199" s="164">
        <v>20210060993</v>
      </c>
      <c r="C199" s="184">
        <v>38</v>
      </c>
      <c r="D199" s="70">
        <f t="shared" si="5"/>
        <v>4</v>
      </c>
      <c r="E199" s="162" t="s">
        <v>266</v>
      </c>
      <c r="F199" s="164" t="s">
        <v>267</v>
      </c>
      <c r="G199" s="164" t="s">
        <v>26</v>
      </c>
      <c r="H199" s="164" t="s">
        <v>226</v>
      </c>
      <c r="I199" s="162" t="s">
        <v>573</v>
      </c>
      <c r="J199" s="170">
        <v>40700</v>
      </c>
      <c r="K199" s="162" t="s">
        <v>582</v>
      </c>
      <c r="L199" s="34" t="s">
        <v>304</v>
      </c>
      <c r="M199" s="35">
        <v>4</v>
      </c>
      <c r="N199" s="107"/>
      <c r="O199" s="108"/>
      <c r="P199" s="107"/>
      <c r="Q199" s="108"/>
    </row>
    <row r="200" spans="1:17" x14ac:dyDescent="0.3">
      <c r="A200" s="42"/>
      <c r="B200" s="163">
        <v>20210059502</v>
      </c>
      <c r="C200" s="183">
        <v>38</v>
      </c>
      <c r="D200" s="70">
        <f t="shared" si="5"/>
        <v>4</v>
      </c>
      <c r="E200" s="163" t="s">
        <v>869</v>
      </c>
      <c r="F200" s="165" t="s">
        <v>870</v>
      </c>
      <c r="G200" s="44" t="s">
        <v>31</v>
      </c>
      <c r="H200" s="165" t="s">
        <v>226</v>
      </c>
      <c r="I200" s="171" t="s">
        <v>573</v>
      </c>
      <c r="J200" s="172">
        <v>40235</v>
      </c>
      <c r="K200" s="42" t="s">
        <v>582</v>
      </c>
      <c r="N200" s="107" t="s">
        <v>304</v>
      </c>
      <c r="O200" s="108">
        <v>4</v>
      </c>
      <c r="P200" s="107"/>
      <c r="Q200" s="108"/>
    </row>
    <row r="201" spans="1:17" x14ac:dyDescent="0.3">
      <c r="A201" s="42"/>
      <c r="B201" s="162">
        <v>20190007254</v>
      </c>
      <c r="C201" s="184">
        <v>38</v>
      </c>
      <c r="D201" s="70">
        <f t="shared" si="5"/>
        <v>4</v>
      </c>
      <c r="E201" s="42" t="s">
        <v>593</v>
      </c>
      <c r="F201" s="44" t="s">
        <v>594</v>
      </c>
      <c r="G201" s="44" t="s">
        <v>74</v>
      </c>
      <c r="H201" s="166" t="s">
        <v>226</v>
      </c>
      <c r="I201" s="42" t="s">
        <v>573</v>
      </c>
      <c r="J201" s="51">
        <v>40880</v>
      </c>
      <c r="K201" s="42" t="s">
        <v>582</v>
      </c>
      <c r="N201" s="107" t="s">
        <v>119</v>
      </c>
      <c r="O201" s="108">
        <v>0</v>
      </c>
      <c r="P201" s="107" t="str">
        <f>VLOOKUP(B201,'Résultats Montesson'!$B$2:$AA$999,25,FALSE)</f>
        <v>M 5</v>
      </c>
      <c r="Q201" s="108">
        <f>VLOOKUP(B201,'Résultats Montesson'!$B$2:$AA$999,26,FALSE)</f>
        <v>4</v>
      </c>
    </row>
    <row r="202" spans="1:17" x14ac:dyDescent="0.3">
      <c r="A202" s="42"/>
      <c r="B202" s="164">
        <v>20220087886</v>
      </c>
      <c r="C202" s="183">
        <v>41</v>
      </c>
      <c r="D202" s="70">
        <f t="shared" si="5"/>
        <v>3</v>
      </c>
      <c r="E202" s="42" t="s">
        <v>244</v>
      </c>
      <c r="F202" s="44" t="s">
        <v>245</v>
      </c>
      <c r="G202" s="44" t="s">
        <v>26</v>
      </c>
      <c r="H202" s="164" t="s">
        <v>226</v>
      </c>
      <c r="I202" s="42" t="s">
        <v>577</v>
      </c>
      <c r="J202" s="51">
        <v>40224</v>
      </c>
      <c r="K202" s="42" t="s">
        <v>582</v>
      </c>
      <c r="L202" s="34" t="s">
        <v>504</v>
      </c>
      <c r="M202" s="35">
        <v>3</v>
      </c>
      <c r="N202" s="107"/>
      <c r="O202" s="108"/>
      <c r="P202" s="107"/>
      <c r="Q202" s="108"/>
    </row>
    <row r="203" spans="1:17" x14ac:dyDescent="0.3">
      <c r="A203" s="42"/>
      <c r="B203" s="164">
        <v>20220087897</v>
      </c>
      <c r="C203" s="184">
        <v>41</v>
      </c>
      <c r="D203" s="70">
        <f t="shared" si="5"/>
        <v>3</v>
      </c>
      <c r="E203" s="162" t="s">
        <v>124</v>
      </c>
      <c r="F203" s="164" t="s">
        <v>798</v>
      </c>
      <c r="G203" s="44" t="s">
        <v>26</v>
      </c>
      <c r="H203" s="164" t="s">
        <v>226</v>
      </c>
      <c r="I203" s="162" t="s">
        <v>577</v>
      </c>
      <c r="J203" s="170">
        <v>40261</v>
      </c>
      <c r="K203" s="42" t="s">
        <v>582</v>
      </c>
      <c r="N203" s="107" t="s">
        <v>504</v>
      </c>
      <c r="O203" s="108">
        <v>3</v>
      </c>
      <c r="P203" s="107"/>
      <c r="Q203" s="108"/>
    </row>
    <row r="204" spans="1:17" x14ac:dyDescent="0.3">
      <c r="A204" s="42"/>
      <c r="B204" s="42">
        <v>20200031143</v>
      </c>
      <c r="C204" s="183">
        <v>41</v>
      </c>
      <c r="D204" s="70">
        <f t="shared" si="5"/>
        <v>3</v>
      </c>
      <c r="E204" s="42" t="s">
        <v>865</v>
      </c>
      <c r="F204" s="44" t="s">
        <v>866</v>
      </c>
      <c r="G204" s="44" t="s">
        <v>74</v>
      </c>
      <c r="H204" s="46" t="s">
        <v>226</v>
      </c>
      <c r="I204" s="42" t="s">
        <v>573</v>
      </c>
      <c r="J204" s="51">
        <v>40798</v>
      </c>
      <c r="K204" s="42" t="s">
        <v>582</v>
      </c>
      <c r="N204" s="107" t="s">
        <v>504</v>
      </c>
      <c r="O204" s="108">
        <v>3</v>
      </c>
      <c r="P204" s="107"/>
      <c r="Q204" s="108"/>
    </row>
    <row r="205" spans="1:17" x14ac:dyDescent="0.3">
      <c r="A205" s="42"/>
      <c r="B205" s="43">
        <v>20210087178</v>
      </c>
      <c r="C205" s="184">
        <v>44</v>
      </c>
      <c r="D205" s="70">
        <f t="shared" si="5"/>
        <v>2</v>
      </c>
      <c r="E205" s="43" t="s">
        <v>887</v>
      </c>
      <c r="F205" s="45" t="s">
        <v>888</v>
      </c>
      <c r="G205" s="44" t="s">
        <v>31</v>
      </c>
      <c r="H205" s="45" t="s">
        <v>226</v>
      </c>
      <c r="I205" s="53" t="s">
        <v>573</v>
      </c>
      <c r="J205" s="172">
        <v>40814</v>
      </c>
      <c r="K205" s="42" t="s">
        <v>582</v>
      </c>
      <c r="N205" s="107" t="s">
        <v>69</v>
      </c>
      <c r="O205" s="108">
        <v>2</v>
      </c>
      <c r="P205" s="107"/>
      <c r="Q205" s="108"/>
    </row>
    <row r="206" spans="1:17" hidden="1" x14ac:dyDescent="0.3">
      <c r="A206" s="162"/>
      <c r="B206" s="162">
        <v>20190014120</v>
      </c>
      <c r="C206" s="183"/>
      <c r="D206" s="70">
        <f t="shared" si="5"/>
        <v>0</v>
      </c>
      <c r="E206" s="162" t="s">
        <v>284</v>
      </c>
      <c r="F206" s="164" t="s">
        <v>285</v>
      </c>
      <c r="G206" s="164" t="s">
        <v>74</v>
      </c>
      <c r="H206" s="166" t="s">
        <v>226</v>
      </c>
      <c r="I206" s="162" t="s">
        <v>573</v>
      </c>
      <c r="J206" s="170">
        <v>40406</v>
      </c>
      <c r="K206" s="162" t="s">
        <v>582</v>
      </c>
      <c r="L206" s="34" t="s">
        <v>119</v>
      </c>
      <c r="M206" s="35">
        <v>0</v>
      </c>
      <c r="N206" s="107"/>
      <c r="O206" s="108"/>
      <c r="P206" s="107" t="str">
        <f>VLOOKUP(B206,'Résultats Montesson'!$B$2:$AA$999,25,FALSE)</f>
        <v>Abs</v>
      </c>
      <c r="Q206" s="108">
        <f>VLOOKUP(B206,'Résultats Montesson'!$B$2:$AA$999,26,FALSE)</f>
        <v>0</v>
      </c>
    </row>
    <row r="207" spans="1:17" hidden="1" x14ac:dyDescent="0.3">
      <c r="A207" s="42"/>
      <c r="B207" s="163">
        <v>20220091949</v>
      </c>
      <c r="C207" s="113"/>
      <c r="D207" s="70">
        <f t="shared" si="5"/>
        <v>0</v>
      </c>
      <c r="E207" s="163" t="s">
        <v>282</v>
      </c>
      <c r="F207" s="165" t="s">
        <v>283</v>
      </c>
      <c r="G207" s="44" t="s">
        <v>31</v>
      </c>
      <c r="H207" s="165" t="s">
        <v>226</v>
      </c>
      <c r="I207" s="171" t="s">
        <v>573</v>
      </c>
      <c r="J207" s="173">
        <v>40723</v>
      </c>
      <c r="K207" s="42" t="s">
        <v>582</v>
      </c>
      <c r="L207" s="34" t="s">
        <v>119</v>
      </c>
      <c r="M207" s="35">
        <v>0</v>
      </c>
      <c r="N207" s="107"/>
      <c r="O207" s="108"/>
      <c r="P207" s="107"/>
      <c r="Q207" s="108"/>
    </row>
    <row r="208" spans="1:17" hidden="1" x14ac:dyDescent="0.3">
      <c r="A208" s="167"/>
      <c r="B208" s="167">
        <v>20190001955</v>
      </c>
      <c r="C208" s="184"/>
      <c r="D208" s="70">
        <f t="shared" si="5"/>
        <v>0</v>
      </c>
      <c r="E208" s="160" t="s">
        <v>272</v>
      </c>
      <c r="F208" s="161" t="s">
        <v>273</v>
      </c>
      <c r="G208" s="161" t="s">
        <v>22</v>
      </c>
      <c r="H208" s="161" t="s">
        <v>226</v>
      </c>
      <c r="I208" s="167" t="s">
        <v>573</v>
      </c>
      <c r="J208" s="174">
        <v>40631</v>
      </c>
      <c r="K208" s="167" t="s">
        <v>582</v>
      </c>
      <c r="L208" s="34" t="s">
        <v>119</v>
      </c>
      <c r="M208" s="35">
        <v>0</v>
      </c>
      <c r="N208" s="107" t="s">
        <v>119</v>
      </c>
      <c r="O208" s="108">
        <v>0</v>
      </c>
      <c r="P208" s="107"/>
      <c r="Q208" s="108"/>
    </row>
    <row r="209" spans="1:17" hidden="1" x14ac:dyDescent="0.3">
      <c r="A209" s="42"/>
      <c r="B209" s="44">
        <v>20220089463</v>
      </c>
      <c r="C209" s="185"/>
      <c r="D209" s="70">
        <f t="shared" si="5"/>
        <v>0</v>
      </c>
      <c r="E209" s="42" t="s">
        <v>746</v>
      </c>
      <c r="F209" s="44" t="s">
        <v>747</v>
      </c>
      <c r="G209" s="44" t="s">
        <v>26</v>
      </c>
      <c r="H209" s="44" t="s">
        <v>226</v>
      </c>
      <c r="I209" s="42" t="s">
        <v>573</v>
      </c>
      <c r="J209" s="51">
        <v>40576</v>
      </c>
      <c r="K209" s="42" t="s">
        <v>582</v>
      </c>
      <c r="N209" s="107"/>
      <c r="O209" s="108"/>
      <c r="P209" s="107"/>
      <c r="Q209" s="108"/>
    </row>
    <row r="210" spans="1:17" hidden="1" x14ac:dyDescent="0.3">
      <c r="A210" s="42"/>
      <c r="B210" s="44">
        <v>20220087936</v>
      </c>
      <c r="C210" s="111"/>
      <c r="D210" s="70">
        <f t="shared" si="5"/>
        <v>0</v>
      </c>
      <c r="E210" s="42" t="s">
        <v>791</v>
      </c>
      <c r="F210" s="44" t="s">
        <v>792</v>
      </c>
      <c r="G210" s="44" t="s">
        <v>26</v>
      </c>
      <c r="H210" s="44" t="s">
        <v>226</v>
      </c>
      <c r="I210" s="42" t="s">
        <v>573</v>
      </c>
      <c r="J210" s="51">
        <v>40669</v>
      </c>
      <c r="K210" s="42" t="s">
        <v>582</v>
      </c>
      <c r="N210" s="107"/>
      <c r="O210" s="108"/>
      <c r="P210" s="107"/>
      <c r="Q210" s="108"/>
    </row>
    <row r="211" spans="1:17" hidden="1" x14ac:dyDescent="0.3">
      <c r="A211" s="42"/>
      <c r="B211" s="44">
        <v>20190002244</v>
      </c>
      <c r="C211" s="111"/>
      <c r="D211" s="70">
        <f t="shared" si="5"/>
        <v>0</v>
      </c>
      <c r="E211" s="42" t="s">
        <v>412</v>
      </c>
      <c r="F211" s="44" t="s">
        <v>795</v>
      </c>
      <c r="G211" s="44" t="s">
        <v>26</v>
      </c>
      <c r="H211" s="44" t="s">
        <v>226</v>
      </c>
      <c r="I211" s="42" t="s">
        <v>573</v>
      </c>
      <c r="J211" s="51">
        <v>40670</v>
      </c>
      <c r="K211" s="42" t="s">
        <v>582</v>
      </c>
      <c r="N211" s="107"/>
      <c r="O211" s="108"/>
      <c r="P211" s="107"/>
      <c r="Q211" s="108"/>
    </row>
    <row r="212" spans="1:17" hidden="1" x14ac:dyDescent="0.3">
      <c r="A212" s="42"/>
      <c r="B212" s="44">
        <v>20220087962</v>
      </c>
      <c r="C212" s="111"/>
      <c r="D212" s="70">
        <f t="shared" si="5"/>
        <v>0</v>
      </c>
      <c r="E212" s="42" t="s">
        <v>661</v>
      </c>
      <c r="F212" s="44" t="s">
        <v>799</v>
      </c>
      <c r="G212" s="44" t="s">
        <v>26</v>
      </c>
      <c r="H212" s="44" t="s">
        <v>226</v>
      </c>
      <c r="I212" s="42" t="s">
        <v>573</v>
      </c>
      <c r="J212" s="51">
        <v>40498</v>
      </c>
      <c r="K212" s="42" t="s">
        <v>582</v>
      </c>
      <c r="N212" s="107"/>
      <c r="O212" s="108"/>
      <c r="P212" s="107"/>
      <c r="Q212" s="108"/>
    </row>
    <row r="213" spans="1:17" hidden="1" x14ac:dyDescent="0.3">
      <c r="A213" s="42"/>
      <c r="B213" s="164">
        <v>20210063247</v>
      </c>
      <c r="C213" s="111"/>
      <c r="D213" s="70">
        <f t="shared" ref="D213:D276" si="6">M213+O213+Q213</f>
        <v>0</v>
      </c>
      <c r="E213" s="42" t="s">
        <v>402</v>
      </c>
      <c r="F213" s="44" t="s">
        <v>816</v>
      </c>
      <c r="G213" s="44" t="s">
        <v>26</v>
      </c>
      <c r="H213" s="164" t="s">
        <v>226</v>
      </c>
      <c r="I213" s="42" t="s">
        <v>573</v>
      </c>
      <c r="J213" s="51">
        <v>40244</v>
      </c>
      <c r="K213" s="42" t="s">
        <v>582</v>
      </c>
      <c r="N213" s="107"/>
      <c r="O213" s="108"/>
      <c r="P213" s="107"/>
      <c r="Q213" s="108"/>
    </row>
    <row r="214" spans="1:17" hidden="1" x14ac:dyDescent="0.3">
      <c r="A214" s="42"/>
      <c r="B214" s="164">
        <v>20220087828</v>
      </c>
      <c r="C214" s="183"/>
      <c r="D214" s="70">
        <f t="shared" si="6"/>
        <v>0</v>
      </c>
      <c r="E214" s="162" t="s">
        <v>819</v>
      </c>
      <c r="F214" s="164" t="s">
        <v>820</v>
      </c>
      <c r="G214" s="44" t="s">
        <v>26</v>
      </c>
      <c r="H214" s="164" t="s">
        <v>226</v>
      </c>
      <c r="I214" s="162" t="s">
        <v>573</v>
      </c>
      <c r="J214" s="170">
        <v>40508</v>
      </c>
      <c r="K214" s="42" t="s">
        <v>582</v>
      </c>
      <c r="N214" s="107"/>
      <c r="O214" s="108"/>
      <c r="P214" s="107"/>
      <c r="Q214" s="108"/>
    </row>
    <row r="215" spans="1:17" hidden="1" x14ac:dyDescent="0.3">
      <c r="A215" s="162"/>
      <c r="B215" s="163">
        <v>20210081142</v>
      </c>
      <c r="C215" s="185"/>
      <c r="D215" s="70">
        <f t="shared" si="6"/>
        <v>0</v>
      </c>
      <c r="E215" s="163" t="s">
        <v>648</v>
      </c>
      <c r="F215" s="165" t="s">
        <v>872</v>
      </c>
      <c r="G215" s="164" t="s">
        <v>31</v>
      </c>
      <c r="H215" s="165" t="s">
        <v>226</v>
      </c>
      <c r="I215" s="171" t="s">
        <v>573</v>
      </c>
      <c r="J215" s="173">
        <v>40565</v>
      </c>
      <c r="K215" s="162" t="s">
        <v>582</v>
      </c>
      <c r="N215" s="107"/>
      <c r="O215" s="108"/>
      <c r="P215" s="107"/>
      <c r="Q215" s="108"/>
    </row>
    <row r="216" spans="1:17" hidden="1" x14ac:dyDescent="0.3">
      <c r="A216" s="47"/>
      <c r="B216" s="47">
        <v>20180002435</v>
      </c>
      <c r="C216" s="112"/>
      <c r="D216" s="70">
        <f t="shared" si="6"/>
        <v>0</v>
      </c>
      <c r="E216" s="38" t="s">
        <v>598</v>
      </c>
      <c r="F216" s="40" t="s">
        <v>599</v>
      </c>
      <c r="G216" s="40" t="s">
        <v>22</v>
      </c>
      <c r="H216" s="40" t="s">
        <v>226</v>
      </c>
      <c r="I216" s="47" t="s">
        <v>573</v>
      </c>
      <c r="J216" s="56">
        <v>40865</v>
      </c>
      <c r="K216" s="47" t="s">
        <v>582</v>
      </c>
      <c r="N216" s="107"/>
      <c r="O216" s="108"/>
      <c r="P216" s="107"/>
      <c r="Q216" s="108"/>
    </row>
    <row r="217" spans="1:17" hidden="1" x14ac:dyDescent="0.3">
      <c r="A217" s="47"/>
      <c r="B217" s="47">
        <v>20210059008</v>
      </c>
      <c r="C217" s="112"/>
      <c r="D217" s="70">
        <f t="shared" si="6"/>
        <v>0</v>
      </c>
      <c r="E217" s="38" t="s">
        <v>708</v>
      </c>
      <c r="F217" s="40" t="s">
        <v>953</v>
      </c>
      <c r="G217" s="40" t="s">
        <v>22</v>
      </c>
      <c r="H217" s="40" t="s">
        <v>226</v>
      </c>
      <c r="I217" s="47" t="s">
        <v>573</v>
      </c>
      <c r="J217" s="56">
        <v>40668</v>
      </c>
      <c r="K217" s="47" t="s">
        <v>582</v>
      </c>
      <c r="N217" s="107"/>
      <c r="O217" s="108"/>
      <c r="P217" s="107"/>
      <c r="Q217" s="108"/>
    </row>
    <row r="218" spans="1:17" hidden="1" x14ac:dyDescent="0.3">
      <c r="A218" s="47"/>
      <c r="B218" s="47">
        <v>20220088373</v>
      </c>
      <c r="C218" s="112"/>
      <c r="D218" s="70">
        <f t="shared" si="6"/>
        <v>0</v>
      </c>
      <c r="E218" s="38" t="s">
        <v>782</v>
      </c>
      <c r="F218" s="40" t="s">
        <v>968</v>
      </c>
      <c r="G218" s="40" t="s">
        <v>22</v>
      </c>
      <c r="H218" s="40" t="s">
        <v>226</v>
      </c>
      <c r="I218" s="47" t="s">
        <v>573</v>
      </c>
      <c r="J218" s="56">
        <v>40582</v>
      </c>
      <c r="K218" s="47" t="s">
        <v>582</v>
      </c>
      <c r="N218" s="107"/>
      <c r="O218" s="108"/>
      <c r="P218" s="107"/>
      <c r="Q218" s="108"/>
    </row>
    <row r="219" spans="1:17" hidden="1" x14ac:dyDescent="0.3">
      <c r="A219" s="47"/>
      <c r="B219" s="47">
        <v>20190001952</v>
      </c>
      <c r="C219" s="112"/>
      <c r="D219" s="70">
        <f t="shared" si="6"/>
        <v>0</v>
      </c>
      <c r="E219" s="38" t="s">
        <v>608</v>
      </c>
      <c r="F219" s="40" t="s">
        <v>609</v>
      </c>
      <c r="G219" s="40" t="s">
        <v>22</v>
      </c>
      <c r="H219" s="40" t="s">
        <v>226</v>
      </c>
      <c r="I219" s="47" t="s">
        <v>573</v>
      </c>
      <c r="J219" s="56">
        <v>40191</v>
      </c>
      <c r="K219" s="47" t="s">
        <v>582</v>
      </c>
      <c r="N219" s="107"/>
      <c r="O219" s="108"/>
      <c r="P219" s="107"/>
      <c r="Q219" s="108"/>
    </row>
    <row r="220" spans="1:17" hidden="1" x14ac:dyDescent="0.3">
      <c r="A220" s="47"/>
      <c r="B220" s="47">
        <v>20210058466</v>
      </c>
      <c r="C220" s="112"/>
      <c r="D220" s="70">
        <f t="shared" si="6"/>
        <v>0</v>
      </c>
      <c r="E220" s="38" t="s">
        <v>969</v>
      </c>
      <c r="F220" s="40" t="s">
        <v>970</v>
      </c>
      <c r="G220" s="40" t="s">
        <v>22</v>
      </c>
      <c r="H220" s="40" t="s">
        <v>226</v>
      </c>
      <c r="I220" s="47" t="s">
        <v>573</v>
      </c>
      <c r="J220" s="56">
        <v>40789</v>
      </c>
      <c r="K220" s="47" t="s">
        <v>582</v>
      </c>
      <c r="N220" s="107"/>
      <c r="O220" s="108"/>
      <c r="P220" s="107"/>
      <c r="Q220" s="108"/>
    </row>
    <row r="221" spans="1:17" hidden="1" x14ac:dyDescent="0.3">
      <c r="A221" s="47"/>
      <c r="B221" s="47">
        <v>20210058278</v>
      </c>
      <c r="C221" s="112"/>
      <c r="D221" s="70">
        <f t="shared" si="6"/>
        <v>0</v>
      </c>
      <c r="E221" s="38" t="s">
        <v>980</v>
      </c>
      <c r="F221" s="40" t="s">
        <v>981</v>
      </c>
      <c r="G221" s="40" t="s">
        <v>22</v>
      </c>
      <c r="H221" s="40" t="s">
        <v>226</v>
      </c>
      <c r="I221" s="47" t="s">
        <v>573</v>
      </c>
      <c r="J221" s="56">
        <v>40887</v>
      </c>
      <c r="K221" s="47" t="s">
        <v>582</v>
      </c>
      <c r="N221" s="107"/>
      <c r="O221" s="108"/>
      <c r="P221" s="107"/>
      <c r="Q221" s="108"/>
    </row>
    <row r="222" spans="1:17" hidden="1" x14ac:dyDescent="0.3">
      <c r="A222" s="47"/>
      <c r="B222" s="47">
        <v>20210058227</v>
      </c>
      <c r="C222" s="112"/>
      <c r="D222" s="70">
        <f t="shared" si="6"/>
        <v>0</v>
      </c>
      <c r="E222" s="38" t="s">
        <v>683</v>
      </c>
      <c r="F222" s="40" t="s">
        <v>985</v>
      </c>
      <c r="G222" s="40" t="s">
        <v>22</v>
      </c>
      <c r="H222" s="40" t="s">
        <v>226</v>
      </c>
      <c r="I222" s="47" t="s">
        <v>573</v>
      </c>
      <c r="J222" s="56">
        <v>40854</v>
      </c>
      <c r="K222" s="47" t="s">
        <v>582</v>
      </c>
      <c r="N222" s="107"/>
      <c r="O222" s="108"/>
      <c r="P222" s="107"/>
      <c r="Q222" s="108"/>
    </row>
    <row r="223" spans="1:17" hidden="1" x14ac:dyDescent="0.3">
      <c r="A223" s="47"/>
      <c r="B223" s="47">
        <v>20220087617</v>
      </c>
      <c r="C223" s="112"/>
      <c r="D223" s="70">
        <f t="shared" si="6"/>
        <v>0</v>
      </c>
      <c r="E223" s="38" t="s">
        <v>991</v>
      </c>
      <c r="F223" s="40" t="s">
        <v>992</v>
      </c>
      <c r="G223" s="40" t="s">
        <v>22</v>
      </c>
      <c r="H223" s="40" t="s">
        <v>226</v>
      </c>
      <c r="I223" s="47" t="s">
        <v>573</v>
      </c>
      <c r="J223" s="56">
        <v>40724</v>
      </c>
      <c r="K223" s="47" t="s">
        <v>582</v>
      </c>
      <c r="N223" s="107"/>
      <c r="O223" s="108"/>
      <c r="P223" s="107"/>
      <c r="Q223" s="108"/>
    </row>
    <row r="224" spans="1:17" hidden="1" x14ac:dyDescent="0.3">
      <c r="A224" s="47"/>
      <c r="B224" s="47">
        <v>20210085390</v>
      </c>
      <c r="C224" s="112"/>
      <c r="D224" s="70">
        <f t="shared" si="6"/>
        <v>0</v>
      </c>
      <c r="E224" s="38" t="s">
        <v>997</v>
      </c>
      <c r="F224" s="40" t="s">
        <v>998</v>
      </c>
      <c r="G224" s="40" t="s">
        <v>22</v>
      </c>
      <c r="H224" s="40" t="s">
        <v>226</v>
      </c>
      <c r="I224" s="47" t="s">
        <v>573</v>
      </c>
      <c r="J224" s="56">
        <v>40823</v>
      </c>
      <c r="K224" s="47" t="s">
        <v>582</v>
      </c>
      <c r="N224" s="107"/>
      <c r="O224" s="108"/>
      <c r="P224" s="107"/>
      <c r="Q224" s="108"/>
    </row>
    <row r="225" spans="1:17" hidden="1" x14ac:dyDescent="0.3">
      <c r="A225" s="47"/>
      <c r="B225" s="47">
        <v>20210057991</v>
      </c>
      <c r="C225" s="112"/>
      <c r="D225" s="70">
        <f t="shared" si="6"/>
        <v>0</v>
      </c>
      <c r="E225" s="38" t="s">
        <v>1001</v>
      </c>
      <c r="F225" s="40" t="s">
        <v>1002</v>
      </c>
      <c r="G225" s="40" t="s">
        <v>22</v>
      </c>
      <c r="H225" s="40" t="s">
        <v>226</v>
      </c>
      <c r="I225" s="47" t="s">
        <v>573</v>
      </c>
      <c r="J225" s="56">
        <v>40883</v>
      </c>
      <c r="K225" s="47" t="s">
        <v>582</v>
      </c>
      <c r="N225" s="107"/>
      <c r="O225" s="108"/>
      <c r="P225" s="107"/>
      <c r="Q225" s="108"/>
    </row>
    <row r="226" spans="1:17" s="152" customFormat="1" hidden="1" x14ac:dyDescent="0.3">
      <c r="A226" s="167"/>
      <c r="B226" s="167">
        <v>20180002493</v>
      </c>
      <c r="C226" s="184"/>
      <c r="D226" s="176">
        <f t="shared" si="6"/>
        <v>0</v>
      </c>
      <c r="E226" s="160" t="s">
        <v>624</v>
      </c>
      <c r="F226" s="161" t="s">
        <v>625</v>
      </c>
      <c r="G226" s="161" t="s">
        <v>22</v>
      </c>
      <c r="H226" s="161" t="s">
        <v>226</v>
      </c>
      <c r="I226" s="167" t="s">
        <v>573</v>
      </c>
      <c r="J226" s="174">
        <v>40542</v>
      </c>
      <c r="K226" s="167" t="s">
        <v>582</v>
      </c>
      <c r="L226" s="34"/>
      <c r="M226" s="35"/>
      <c r="N226" s="107"/>
      <c r="O226" s="108"/>
      <c r="P226" s="107"/>
      <c r="Q226" s="108"/>
    </row>
    <row r="227" spans="1:17" s="94" customFormat="1" ht="18" customHeight="1" x14ac:dyDescent="0.3">
      <c r="A227" s="65"/>
      <c r="B227" s="65">
        <v>20220087904</v>
      </c>
      <c r="C227" s="207">
        <v>1</v>
      </c>
      <c r="D227" s="208">
        <f t="shared" si="6"/>
        <v>44</v>
      </c>
      <c r="E227" s="209" t="s">
        <v>315</v>
      </c>
      <c r="F227" s="210" t="s">
        <v>316</v>
      </c>
      <c r="G227" s="210" t="s">
        <v>26</v>
      </c>
      <c r="H227" s="211" t="s">
        <v>297</v>
      </c>
      <c r="I227" s="212" t="s">
        <v>573</v>
      </c>
      <c r="J227" s="213">
        <v>39904</v>
      </c>
      <c r="K227" s="212" t="s">
        <v>582</v>
      </c>
      <c r="L227" s="198">
        <v>1</v>
      </c>
      <c r="M227" s="199">
        <v>22</v>
      </c>
      <c r="N227" s="198">
        <v>1</v>
      </c>
      <c r="O227" s="199">
        <v>22</v>
      </c>
      <c r="P227" s="198" t="str">
        <f>VLOOKUP(B227,'Résultats Montesson'!$B$2:$AA$999,25,FALSE)</f>
        <v>Abs</v>
      </c>
      <c r="Q227" s="199">
        <f>VLOOKUP(B227,'Résultats Montesson'!$B$2:$AA$999,26,FALSE)</f>
        <v>0</v>
      </c>
    </row>
    <row r="228" spans="1:17" s="94" customFormat="1" x14ac:dyDescent="0.3">
      <c r="A228" s="116"/>
      <c r="B228" s="155">
        <v>20180004361</v>
      </c>
      <c r="C228" s="117">
        <v>2</v>
      </c>
      <c r="D228" s="93">
        <f t="shared" si="6"/>
        <v>44</v>
      </c>
      <c r="E228" s="155" t="s">
        <v>307</v>
      </c>
      <c r="F228" s="153" t="s">
        <v>308</v>
      </c>
      <c r="G228" s="154" t="s">
        <v>31</v>
      </c>
      <c r="H228" s="118" t="s">
        <v>297</v>
      </c>
      <c r="I228" s="195" t="s">
        <v>573</v>
      </c>
      <c r="J228" s="206">
        <v>39666</v>
      </c>
      <c r="K228" s="116" t="s">
        <v>582</v>
      </c>
      <c r="L228" s="32">
        <v>4</v>
      </c>
      <c r="M228" s="33">
        <v>13</v>
      </c>
      <c r="N228" s="32">
        <v>4</v>
      </c>
      <c r="O228" s="33">
        <v>13</v>
      </c>
      <c r="P228" s="32">
        <f>VLOOKUP(B228,'Résultats Montesson'!$B$2:$AA$999,25,FALSE)</f>
        <v>1</v>
      </c>
      <c r="Q228" s="33">
        <f>VLOOKUP(B228,'Résultats Montesson'!$B$2:$AA$999,26,FALSE)</f>
        <v>18</v>
      </c>
    </row>
    <row r="229" spans="1:17" s="94" customFormat="1" x14ac:dyDescent="0.3">
      <c r="A229" s="116"/>
      <c r="B229" s="154">
        <v>20150010885</v>
      </c>
      <c r="C229" s="117">
        <v>3</v>
      </c>
      <c r="D229" s="93">
        <f t="shared" si="6"/>
        <v>29</v>
      </c>
      <c r="E229" s="116" t="s">
        <v>1050</v>
      </c>
      <c r="F229" s="154" t="s">
        <v>1051</v>
      </c>
      <c r="G229" s="154" t="s">
        <v>31</v>
      </c>
      <c r="H229" s="154" t="s">
        <v>297</v>
      </c>
      <c r="I229" s="116" t="s">
        <v>573</v>
      </c>
      <c r="J229" s="119">
        <v>39855</v>
      </c>
      <c r="K229" s="116" t="s">
        <v>582</v>
      </c>
      <c r="L229" s="32"/>
      <c r="M229" s="33"/>
      <c r="N229" s="32">
        <v>3</v>
      </c>
      <c r="O229" s="33">
        <v>15</v>
      </c>
      <c r="P229" s="32">
        <f>VLOOKUP(B229,'Résultats Montesson'!$B$2:$AA$999,25,FALSE)</f>
        <v>2</v>
      </c>
      <c r="Q229" s="33">
        <f>VLOOKUP(B229,'Résultats Montesson'!$B$2:$AA$999,26,FALSE)</f>
        <v>14</v>
      </c>
    </row>
    <row r="230" spans="1:17" x14ac:dyDescent="0.3">
      <c r="A230" s="162"/>
      <c r="B230" s="164">
        <v>20220087880</v>
      </c>
      <c r="C230" s="183">
        <v>4</v>
      </c>
      <c r="D230" s="70">
        <f t="shared" si="6"/>
        <v>24</v>
      </c>
      <c r="E230" s="162" t="s">
        <v>305</v>
      </c>
      <c r="F230" s="164" t="s">
        <v>306</v>
      </c>
      <c r="G230" s="164" t="s">
        <v>26</v>
      </c>
      <c r="H230" s="164" t="s">
        <v>297</v>
      </c>
      <c r="I230" s="162" t="s">
        <v>573</v>
      </c>
      <c r="J230" s="170">
        <v>39497</v>
      </c>
      <c r="K230" s="162" t="s">
        <v>582</v>
      </c>
      <c r="L230" s="34">
        <v>7</v>
      </c>
      <c r="M230" s="35">
        <v>10</v>
      </c>
      <c r="N230" s="107" t="s">
        <v>397</v>
      </c>
      <c r="O230" s="108">
        <v>6</v>
      </c>
      <c r="P230" s="107">
        <f>VLOOKUP(B230,'Résultats Montesson'!$B$2:$AA$999,25,FALSE)</f>
        <v>5</v>
      </c>
      <c r="Q230" s="108">
        <f>VLOOKUP(B230,'Résultats Montesson'!$B$2:$AA$999,26,FALSE)</f>
        <v>8</v>
      </c>
    </row>
    <row r="231" spans="1:17" x14ac:dyDescent="0.3">
      <c r="A231" s="42"/>
      <c r="B231" s="44">
        <v>20220087912</v>
      </c>
      <c r="C231" s="183">
        <v>5</v>
      </c>
      <c r="D231" s="70">
        <f t="shared" si="6"/>
        <v>22</v>
      </c>
      <c r="E231" s="42" t="s">
        <v>325</v>
      </c>
      <c r="F231" s="44" t="s">
        <v>326</v>
      </c>
      <c r="G231" s="44" t="s">
        <v>26</v>
      </c>
      <c r="H231" s="44" t="s">
        <v>297</v>
      </c>
      <c r="I231" s="42" t="s">
        <v>573</v>
      </c>
      <c r="J231" s="51">
        <v>39482</v>
      </c>
      <c r="K231" s="42" t="s">
        <v>582</v>
      </c>
      <c r="L231" s="34" t="s">
        <v>304</v>
      </c>
      <c r="M231" s="35">
        <v>4</v>
      </c>
      <c r="N231" s="107">
        <v>5</v>
      </c>
      <c r="O231" s="108">
        <v>12</v>
      </c>
      <c r="P231" s="107">
        <f>VLOOKUP(B231,'Résultats Montesson'!$B$2:$AA$999,25,FALSE)</f>
        <v>7</v>
      </c>
      <c r="Q231" s="108">
        <f>VLOOKUP(B231,'Résultats Montesson'!$B$2:$AA$999,26,FALSE)</f>
        <v>6</v>
      </c>
    </row>
    <row r="232" spans="1:17" x14ac:dyDescent="0.3">
      <c r="A232" s="42"/>
      <c r="B232" s="163">
        <v>20210080448</v>
      </c>
      <c r="C232" s="183">
        <v>6</v>
      </c>
      <c r="D232" s="70">
        <f t="shared" si="6"/>
        <v>22</v>
      </c>
      <c r="E232" s="163" t="s">
        <v>333</v>
      </c>
      <c r="F232" s="165" t="s">
        <v>334</v>
      </c>
      <c r="G232" s="44" t="s">
        <v>31</v>
      </c>
      <c r="H232" s="168" t="s">
        <v>297</v>
      </c>
      <c r="I232" s="171" t="s">
        <v>573</v>
      </c>
      <c r="J232" s="172">
        <v>40141</v>
      </c>
      <c r="K232" s="42" t="s">
        <v>582</v>
      </c>
      <c r="L232" s="34">
        <v>6</v>
      </c>
      <c r="M232" s="35">
        <v>11</v>
      </c>
      <c r="N232" s="107">
        <v>6</v>
      </c>
      <c r="O232" s="108">
        <v>11</v>
      </c>
      <c r="P232" s="107"/>
      <c r="Q232" s="108"/>
    </row>
    <row r="233" spans="1:17" x14ac:dyDescent="0.3">
      <c r="A233" s="162"/>
      <c r="B233" s="164">
        <v>20180004606</v>
      </c>
      <c r="C233" s="183">
        <v>7</v>
      </c>
      <c r="D233" s="70">
        <f t="shared" si="6"/>
        <v>20</v>
      </c>
      <c r="E233" s="162" t="s">
        <v>329</v>
      </c>
      <c r="F233" s="164" t="s">
        <v>330</v>
      </c>
      <c r="G233" s="164" t="s">
        <v>26</v>
      </c>
      <c r="H233" s="164" t="s">
        <v>297</v>
      </c>
      <c r="I233" s="162" t="s">
        <v>573</v>
      </c>
      <c r="J233" s="170">
        <v>39625</v>
      </c>
      <c r="K233" s="162" t="s">
        <v>582</v>
      </c>
      <c r="L233" s="34" t="s">
        <v>397</v>
      </c>
      <c r="M233" s="35">
        <v>6</v>
      </c>
      <c r="N233" s="107" t="s">
        <v>591</v>
      </c>
      <c r="O233" s="108">
        <v>7</v>
      </c>
      <c r="P233" s="107">
        <f>VLOOKUP(B233,'Résultats Montesson'!$B$2:$AA$999,25,FALSE)</f>
        <v>6</v>
      </c>
      <c r="Q233" s="108">
        <f>VLOOKUP(B233,'Résultats Montesson'!$B$2:$AA$999,26,FALSE)</f>
        <v>7</v>
      </c>
    </row>
    <row r="234" spans="1:17" x14ac:dyDescent="0.3">
      <c r="A234" s="167"/>
      <c r="B234" s="167">
        <v>20190001954</v>
      </c>
      <c r="C234" s="183">
        <v>8</v>
      </c>
      <c r="D234" s="70">
        <f t="shared" si="6"/>
        <v>19</v>
      </c>
      <c r="E234" s="160" t="s">
        <v>319</v>
      </c>
      <c r="F234" s="161" t="s">
        <v>320</v>
      </c>
      <c r="G234" s="161" t="s">
        <v>22</v>
      </c>
      <c r="H234" s="161" t="s">
        <v>297</v>
      </c>
      <c r="I234" s="167" t="s">
        <v>573</v>
      </c>
      <c r="J234" s="174">
        <v>39866</v>
      </c>
      <c r="K234" s="167" t="s">
        <v>582</v>
      </c>
      <c r="L234" s="34">
        <v>3</v>
      </c>
      <c r="M234" s="35">
        <v>15</v>
      </c>
      <c r="N234" s="107" t="s">
        <v>304</v>
      </c>
      <c r="O234" s="108">
        <v>4</v>
      </c>
      <c r="P234" s="107"/>
      <c r="Q234" s="108"/>
    </row>
    <row r="235" spans="1:17" x14ac:dyDescent="0.3">
      <c r="A235" s="42"/>
      <c r="B235" s="163">
        <v>20220091562</v>
      </c>
      <c r="C235" s="183">
        <v>9</v>
      </c>
      <c r="D235" s="70">
        <f t="shared" si="6"/>
        <v>19</v>
      </c>
      <c r="E235" s="163" t="s">
        <v>327</v>
      </c>
      <c r="F235" s="165" t="s">
        <v>328</v>
      </c>
      <c r="G235" s="44" t="s">
        <v>31</v>
      </c>
      <c r="H235" s="168" t="s">
        <v>297</v>
      </c>
      <c r="I235" s="171" t="s">
        <v>573</v>
      </c>
      <c r="J235" s="172">
        <v>39541</v>
      </c>
      <c r="K235" s="42" t="s">
        <v>582</v>
      </c>
      <c r="L235" s="34" t="s">
        <v>591</v>
      </c>
      <c r="M235" s="35">
        <v>7</v>
      </c>
      <c r="N235" s="107" t="s">
        <v>587</v>
      </c>
      <c r="O235" s="108">
        <v>8</v>
      </c>
      <c r="P235" s="107" t="str">
        <f>VLOOKUP(B235,'Résultats Montesson'!$B$2:$AA$999,25,FALSE)</f>
        <v>M 5</v>
      </c>
      <c r="Q235" s="108">
        <f>VLOOKUP(B235,'Résultats Montesson'!$B$2:$AA$999,26,FALSE)</f>
        <v>4</v>
      </c>
    </row>
    <row r="236" spans="1:17" x14ac:dyDescent="0.3">
      <c r="A236" s="42"/>
      <c r="B236" s="162">
        <v>20180004385</v>
      </c>
      <c r="C236" s="183">
        <v>10</v>
      </c>
      <c r="D236" s="70">
        <f t="shared" si="6"/>
        <v>18</v>
      </c>
      <c r="E236" s="162" t="s">
        <v>317</v>
      </c>
      <c r="F236" s="164" t="s">
        <v>318</v>
      </c>
      <c r="G236" s="44" t="s">
        <v>74</v>
      </c>
      <c r="H236" s="166" t="s">
        <v>297</v>
      </c>
      <c r="I236" s="162" t="s">
        <v>573</v>
      </c>
      <c r="J236" s="170">
        <v>39807</v>
      </c>
      <c r="K236" s="42" t="s">
        <v>582</v>
      </c>
      <c r="L236" s="34">
        <v>2</v>
      </c>
      <c r="M236" s="35">
        <v>18</v>
      </c>
      <c r="N236" s="107"/>
      <c r="O236" s="108"/>
      <c r="P236" s="107"/>
      <c r="Q236" s="108"/>
    </row>
    <row r="237" spans="1:17" x14ac:dyDescent="0.3">
      <c r="A237" s="42"/>
      <c r="B237" s="164">
        <v>20210060958</v>
      </c>
      <c r="C237" s="183">
        <v>10</v>
      </c>
      <c r="D237" s="70">
        <f t="shared" si="6"/>
        <v>18</v>
      </c>
      <c r="E237" s="162" t="s">
        <v>167</v>
      </c>
      <c r="F237" s="164" t="s">
        <v>804</v>
      </c>
      <c r="G237" s="44" t="s">
        <v>26</v>
      </c>
      <c r="H237" s="164" t="s">
        <v>297</v>
      </c>
      <c r="I237" s="162" t="s">
        <v>573</v>
      </c>
      <c r="J237" s="170">
        <v>39497</v>
      </c>
      <c r="K237" s="42" t="s">
        <v>582</v>
      </c>
      <c r="N237" s="107">
        <v>2</v>
      </c>
      <c r="O237" s="108">
        <v>18</v>
      </c>
      <c r="P237" s="107"/>
      <c r="Q237" s="108"/>
    </row>
    <row r="238" spans="1:17" x14ac:dyDescent="0.3">
      <c r="A238" s="162"/>
      <c r="B238" s="164">
        <v>20200055061</v>
      </c>
      <c r="C238" s="183">
        <v>12</v>
      </c>
      <c r="D238" s="70">
        <f t="shared" si="6"/>
        <v>18</v>
      </c>
      <c r="E238" s="162" t="s">
        <v>921</v>
      </c>
      <c r="F238" s="164" t="s">
        <v>922</v>
      </c>
      <c r="G238" s="164" t="s">
        <v>31</v>
      </c>
      <c r="H238" s="168" t="s">
        <v>297</v>
      </c>
      <c r="I238" s="162" t="s">
        <v>573</v>
      </c>
      <c r="J238" s="173">
        <v>39532</v>
      </c>
      <c r="K238" s="162" t="s">
        <v>582</v>
      </c>
      <c r="N238" s="107" t="s">
        <v>591</v>
      </c>
      <c r="O238" s="108">
        <v>7</v>
      </c>
      <c r="P238" s="107">
        <f>VLOOKUP(B238,'Résultats Montesson'!$B$2:$AA$999,25,FALSE)</f>
        <v>3</v>
      </c>
      <c r="Q238" s="108">
        <f>VLOOKUP(B238,'Résultats Montesson'!$B$2:$AA$999,26,FALSE)</f>
        <v>11</v>
      </c>
    </row>
    <row r="239" spans="1:17" x14ac:dyDescent="0.3">
      <c r="A239" s="162"/>
      <c r="B239" s="162">
        <v>20190007273</v>
      </c>
      <c r="C239" s="183">
        <v>13</v>
      </c>
      <c r="D239" s="70">
        <f t="shared" si="6"/>
        <v>17</v>
      </c>
      <c r="E239" s="162" t="s">
        <v>630</v>
      </c>
      <c r="F239" s="164" t="s">
        <v>631</v>
      </c>
      <c r="G239" s="164" t="s">
        <v>74</v>
      </c>
      <c r="H239" s="166" t="s">
        <v>297</v>
      </c>
      <c r="I239" s="162" t="s">
        <v>573</v>
      </c>
      <c r="J239" s="170">
        <v>39719</v>
      </c>
      <c r="K239" s="162" t="s">
        <v>582</v>
      </c>
      <c r="N239" s="107" t="s">
        <v>587</v>
      </c>
      <c r="O239" s="108">
        <v>8</v>
      </c>
      <c r="P239" s="107">
        <f>VLOOKUP(B239,'Résultats Montesson'!$B$2:$AA$999,25,FALSE)</f>
        <v>4</v>
      </c>
      <c r="Q239" s="108">
        <f>VLOOKUP(B239,'Résultats Montesson'!$B$2:$AA$999,26,FALSE)</f>
        <v>9</v>
      </c>
    </row>
    <row r="240" spans="1:17" x14ac:dyDescent="0.3">
      <c r="A240" s="167"/>
      <c r="B240" s="167">
        <v>20220088184</v>
      </c>
      <c r="C240" s="183">
        <v>14</v>
      </c>
      <c r="D240" s="70">
        <f t="shared" si="6"/>
        <v>17</v>
      </c>
      <c r="E240" s="167" t="s">
        <v>337</v>
      </c>
      <c r="F240" s="161" t="s">
        <v>338</v>
      </c>
      <c r="G240" s="161" t="s">
        <v>22</v>
      </c>
      <c r="H240" s="161" t="s">
        <v>297</v>
      </c>
      <c r="I240" s="167" t="s">
        <v>573</v>
      </c>
      <c r="J240" s="174">
        <v>39937</v>
      </c>
      <c r="K240" s="167" t="s">
        <v>582</v>
      </c>
      <c r="L240" s="34" t="s">
        <v>587</v>
      </c>
      <c r="M240" s="35">
        <v>8</v>
      </c>
      <c r="N240" s="107">
        <v>8</v>
      </c>
      <c r="O240" s="108">
        <v>9</v>
      </c>
      <c r="P240" s="107" t="str">
        <f>VLOOKUP(B240,'Résultats Montesson'!$B$2:$AA$999,25,FALSE)</f>
        <v>Abs</v>
      </c>
      <c r="Q240" s="108">
        <f>VLOOKUP(B240,'Résultats Montesson'!$B$2:$AA$999,26,FALSE)</f>
        <v>0</v>
      </c>
    </row>
    <row r="241" spans="1:17" x14ac:dyDescent="0.3">
      <c r="A241" s="42"/>
      <c r="B241" s="163">
        <v>20210060825</v>
      </c>
      <c r="C241" s="183">
        <v>15</v>
      </c>
      <c r="D241" s="70">
        <f t="shared" si="6"/>
        <v>15</v>
      </c>
      <c r="E241" s="163" t="s">
        <v>321</v>
      </c>
      <c r="F241" s="165" t="s">
        <v>322</v>
      </c>
      <c r="G241" s="44" t="s">
        <v>31</v>
      </c>
      <c r="H241" s="168" t="s">
        <v>297</v>
      </c>
      <c r="I241" s="171" t="s">
        <v>573</v>
      </c>
      <c r="J241" s="172">
        <v>39548</v>
      </c>
      <c r="K241" s="42" t="s">
        <v>582</v>
      </c>
      <c r="L241" s="34">
        <v>8</v>
      </c>
      <c r="M241" s="35">
        <v>9</v>
      </c>
      <c r="N241" s="107" t="s">
        <v>397</v>
      </c>
      <c r="O241" s="108">
        <v>6</v>
      </c>
      <c r="P241" s="107"/>
      <c r="Q241" s="108"/>
    </row>
    <row r="242" spans="1:17" x14ac:dyDescent="0.3">
      <c r="A242" s="47"/>
      <c r="B242" s="47">
        <v>20220090278</v>
      </c>
      <c r="C242" s="183">
        <v>16</v>
      </c>
      <c r="D242" s="70">
        <f t="shared" si="6"/>
        <v>14</v>
      </c>
      <c r="E242" s="38" t="s">
        <v>339</v>
      </c>
      <c r="F242" s="40" t="s">
        <v>340</v>
      </c>
      <c r="G242" s="40" t="s">
        <v>22</v>
      </c>
      <c r="H242" s="40" t="s">
        <v>297</v>
      </c>
      <c r="I242" s="47" t="s">
        <v>577</v>
      </c>
      <c r="J242" s="56">
        <v>39758</v>
      </c>
      <c r="K242" s="47" t="s">
        <v>582</v>
      </c>
      <c r="L242" s="34" t="s">
        <v>591</v>
      </c>
      <c r="M242" s="35">
        <v>7</v>
      </c>
      <c r="N242" s="107" t="s">
        <v>304</v>
      </c>
      <c r="O242" s="108">
        <v>4</v>
      </c>
      <c r="P242" s="107" t="str">
        <f>VLOOKUP(B242,'Résultats Montesson'!$B$2:$AA$999,25,FALSE)</f>
        <v>M 6</v>
      </c>
      <c r="Q242" s="108">
        <f>VLOOKUP(B242,'Résultats Montesson'!$B$2:$AA$999,26,FALSE)</f>
        <v>3</v>
      </c>
    </row>
    <row r="243" spans="1:17" x14ac:dyDescent="0.3">
      <c r="A243" s="47"/>
      <c r="B243" s="47">
        <v>20140035644</v>
      </c>
      <c r="C243" s="183">
        <v>17</v>
      </c>
      <c r="D243" s="70">
        <f t="shared" si="6"/>
        <v>12</v>
      </c>
      <c r="E243" s="167" t="s">
        <v>295</v>
      </c>
      <c r="F243" s="40" t="s">
        <v>296</v>
      </c>
      <c r="G243" s="40" t="s">
        <v>22</v>
      </c>
      <c r="H243" s="40" t="s">
        <v>297</v>
      </c>
      <c r="I243" s="47" t="s">
        <v>577</v>
      </c>
      <c r="J243" s="56">
        <v>39224</v>
      </c>
      <c r="K243" s="47" t="s">
        <v>582</v>
      </c>
      <c r="L243" s="34">
        <v>5</v>
      </c>
      <c r="M243" s="35">
        <v>12</v>
      </c>
      <c r="N243" s="107"/>
      <c r="O243" s="108"/>
      <c r="P243" s="107"/>
      <c r="Q243" s="108"/>
    </row>
    <row r="244" spans="1:17" x14ac:dyDescent="0.3">
      <c r="A244" s="162"/>
      <c r="B244" s="164">
        <v>20200031100</v>
      </c>
      <c r="C244" s="183">
        <v>18</v>
      </c>
      <c r="D244" s="70">
        <f t="shared" si="6"/>
        <v>11</v>
      </c>
      <c r="E244" s="162" t="s">
        <v>298</v>
      </c>
      <c r="F244" s="164" t="s">
        <v>299</v>
      </c>
      <c r="G244" s="164" t="s">
        <v>26</v>
      </c>
      <c r="H244" s="164" t="s">
        <v>297</v>
      </c>
      <c r="I244" s="162" t="s">
        <v>573</v>
      </c>
      <c r="J244" s="170">
        <v>39896</v>
      </c>
      <c r="K244" s="162" t="s">
        <v>582</v>
      </c>
      <c r="L244" s="34" t="s">
        <v>587</v>
      </c>
      <c r="M244" s="35">
        <v>8</v>
      </c>
      <c r="N244" s="107" t="s">
        <v>504</v>
      </c>
      <c r="O244" s="108">
        <v>3</v>
      </c>
      <c r="P244" s="107"/>
      <c r="Q244" s="108"/>
    </row>
    <row r="245" spans="1:17" x14ac:dyDescent="0.3">
      <c r="A245" s="47"/>
      <c r="B245" s="47">
        <v>20190001925</v>
      </c>
      <c r="C245" s="183">
        <v>19</v>
      </c>
      <c r="D245" s="70">
        <f t="shared" si="6"/>
        <v>11</v>
      </c>
      <c r="E245" s="38" t="s">
        <v>331</v>
      </c>
      <c r="F245" s="40" t="s">
        <v>332</v>
      </c>
      <c r="G245" s="40" t="s">
        <v>22</v>
      </c>
      <c r="H245" s="40" t="s">
        <v>297</v>
      </c>
      <c r="I245" s="47" t="s">
        <v>573</v>
      </c>
      <c r="J245" s="56">
        <v>39839</v>
      </c>
      <c r="K245" s="47" t="s">
        <v>582</v>
      </c>
      <c r="L245" s="34" t="s">
        <v>304</v>
      </c>
      <c r="M245" s="35">
        <v>4</v>
      </c>
      <c r="N245" s="107" t="s">
        <v>304</v>
      </c>
      <c r="O245" s="108">
        <v>4</v>
      </c>
      <c r="P245" s="107" t="str">
        <f>VLOOKUP(B245,'Résultats Montesson'!$B$2:$AA$999,25,FALSE)</f>
        <v>M 6</v>
      </c>
      <c r="Q245" s="108">
        <f>VLOOKUP(B245,'Résultats Montesson'!$B$2:$AA$999,26,FALSE)</f>
        <v>3</v>
      </c>
    </row>
    <row r="246" spans="1:17" x14ac:dyDescent="0.3">
      <c r="A246" s="167"/>
      <c r="B246" s="167">
        <v>20190001949</v>
      </c>
      <c r="C246" s="183">
        <v>20</v>
      </c>
      <c r="D246" s="70">
        <f t="shared" si="6"/>
        <v>10</v>
      </c>
      <c r="E246" s="160" t="s">
        <v>606</v>
      </c>
      <c r="F246" s="161" t="s">
        <v>607</v>
      </c>
      <c r="G246" s="161" t="s">
        <v>22</v>
      </c>
      <c r="H246" s="161" t="s">
        <v>297</v>
      </c>
      <c r="I246" s="167" t="s">
        <v>573</v>
      </c>
      <c r="J246" s="174">
        <v>40103</v>
      </c>
      <c r="K246" s="167" t="s">
        <v>582</v>
      </c>
      <c r="N246" s="107">
        <v>7</v>
      </c>
      <c r="O246" s="108">
        <v>10</v>
      </c>
      <c r="P246" s="107"/>
      <c r="Q246" s="108"/>
    </row>
    <row r="247" spans="1:17" x14ac:dyDescent="0.3">
      <c r="A247" s="42"/>
      <c r="B247" s="44">
        <v>20200031112</v>
      </c>
      <c r="C247" s="183">
        <v>21</v>
      </c>
      <c r="D247" s="70">
        <f t="shared" si="6"/>
        <v>9</v>
      </c>
      <c r="E247" s="42" t="s">
        <v>300</v>
      </c>
      <c r="F247" s="44" t="s">
        <v>301</v>
      </c>
      <c r="G247" s="44" t="s">
        <v>26</v>
      </c>
      <c r="H247" s="164" t="s">
        <v>297</v>
      </c>
      <c r="I247" s="42" t="s">
        <v>573</v>
      </c>
      <c r="J247" s="170">
        <v>40103</v>
      </c>
      <c r="K247" s="42" t="s">
        <v>582</v>
      </c>
      <c r="L247" s="34" t="s">
        <v>119</v>
      </c>
      <c r="M247" s="35">
        <v>0</v>
      </c>
      <c r="N247" s="107" t="s">
        <v>375</v>
      </c>
      <c r="O247" s="108">
        <v>5</v>
      </c>
      <c r="P247" s="107" t="str">
        <f>VLOOKUP(B247,'Résultats Montesson'!$B$2:$AA$999,25,FALSE)</f>
        <v>M 5</v>
      </c>
      <c r="Q247" s="108">
        <f>VLOOKUP(B247,'Résultats Montesson'!$B$2:$AA$999,26,FALSE)</f>
        <v>4</v>
      </c>
    </row>
    <row r="248" spans="1:17" x14ac:dyDescent="0.3">
      <c r="A248" s="167"/>
      <c r="B248" s="167">
        <v>20210087092</v>
      </c>
      <c r="C248" s="183">
        <v>22</v>
      </c>
      <c r="D248" s="70">
        <f t="shared" si="6"/>
        <v>8</v>
      </c>
      <c r="E248" s="160" t="s">
        <v>313</v>
      </c>
      <c r="F248" s="161" t="s">
        <v>314</v>
      </c>
      <c r="G248" s="161" t="s">
        <v>22</v>
      </c>
      <c r="H248" s="161" t="s">
        <v>297</v>
      </c>
      <c r="I248" s="167" t="s">
        <v>573</v>
      </c>
      <c r="J248" s="174">
        <v>39552</v>
      </c>
      <c r="K248" s="167" t="s">
        <v>582</v>
      </c>
      <c r="L248" s="34" t="s">
        <v>375</v>
      </c>
      <c r="M248" s="35">
        <v>5</v>
      </c>
      <c r="N248" s="107" t="s">
        <v>504</v>
      </c>
      <c r="O248" s="108">
        <v>3</v>
      </c>
      <c r="P248" s="107"/>
      <c r="Q248" s="108"/>
    </row>
    <row r="249" spans="1:17" x14ac:dyDescent="0.3">
      <c r="A249" s="162"/>
      <c r="B249" s="163">
        <v>20200037784</v>
      </c>
      <c r="C249" s="183">
        <v>23</v>
      </c>
      <c r="D249" s="70">
        <f t="shared" si="6"/>
        <v>6</v>
      </c>
      <c r="E249" s="163" t="s">
        <v>311</v>
      </c>
      <c r="F249" s="165" t="s">
        <v>312</v>
      </c>
      <c r="G249" s="164" t="s">
        <v>31</v>
      </c>
      <c r="H249" s="168" t="s">
        <v>297</v>
      </c>
      <c r="I249" s="171" t="s">
        <v>573</v>
      </c>
      <c r="J249" s="172">
        <v>39601</v>
      </c>
      <c r="K249" s="162" t="s">
        <v>582</v>
      </c>
      <c r="L249" s="34" t="s">
        <v>397</v>
      </c>
      <c r="M249" s="35">
        <v>6</v>
      </c>
      <c r="N249" s="107"/>
      <c r="O249" s="108"/>
      <c r="P249" s="107"/>
      <c r="Q249" s="108"/>
    </row>
    <row r="250" spans="1:17" s="164" customFormat="1" x14ac:dyDescent="0.3">
      <c r="A250" s="167"/>
      <c r="B250" s="167">
        <v>20220114417</v>
      </c>
      <c r="C250" s="183">
        <v>24</v>
      </c>
      <c r="D250" s="176">
        <f t="shared" si="6"/>
        <v>5</v>
      </c>
      <c r="E250" s="160" t="s">
        <v>1068</v>
      </c>
      <c r="F250" s="161" t="s">
        <v>1069</v>
      </c>
      <c r="G250" s="161" t="s">
        <v>31</v>
      </c>
      <c r="H250" s="161" t="s">
        <v>297</v>
      </c>
      <c r="I250" s="171" t="s">
        <v>573</v>
      </c>
      <c r="J250" s="172">
        <v>39899</v>
      </c>
      <c r="K250" s="162" t="s">
        <v>582</v>
      </c>
      <c r="L250" s="187"/>
      <c r="M250" s="176"/>
      <c r="N250" s="187"/>
      <c r="O250" s="176"/>
      <c r="P250" s="187">
        <f>VLOOKUP(B250,'Résultats Montesson'!$B$2:$AA$999,25,FALSE)</f>
        <v>8</v>
      </c>
      <c r="Q250" s="176">
        <f>VLOOKUP(B250,'Résultats Montesson'!$B$2:$AA$999,26,FALSE)</f>
        <v>5</v>
      </c>
    </row>
    <row r="251" spans="1:17" x14ac:dyDescent="0.3">
      <c r="A251" s="42"/>
      <c r="B251" s="163">
        <v>20210059502</v>
      </c>
      <c r="C251" s="183">
        <v>25</v>
      </c>
      <c r="D251" s="70">
        <f t="shared" si="6"/>
        <v>5</v>
      </c>
      <c r="E251" s="43" t="s">
        <v>760</v>
      </c>
      <c r="F251" s="45" t="s">
        <v>871</v>
      </c>
      <c r="G251" s="44" t="s">
        <v>31</v>
      </c>
      <c r="H251" s="48" t="s">
        <v>297</v>
      </c>
      <c r="I251" s="53" t="s">
        <v>573</v>
      </c>
      <c r="J251" s="54">
        <v>39526</v>
      </c>
      <c r="K251" s="42" t="s">
        <v>582</v>
      </c>
      <c r="N251" s="107" t="s">
        <v>375</v>
      </c>
      <c r="O251" s="108">
        <v>5</v>
      </c>
      <c r="P251" s="107"/>
      <c r="Q251" s="108"/>
    </row>
    <row r="252" spans="1:17" x14ac:dyDescent="0.3">
      <c r="A252" s="167"/>
      <c r="B252" s="167">
        <v>20210086250</v>
      </c>
      <c r="C252" s="183">
        <v>26</v>
      </c>
      <c r="D252" s="70">
        <f t="shared" si="6"/>
        <v>5</v>
      </c>
      <c r="E252" s="160" t="s">
        <v>335</v>
      </c>
      <c r="F252" s="161" t="s">
        <v>336</v>
      </c>
      <c r="G252" s="161" t="s">
        <v>22</v>
      </c>
      <c r="H252" s="161" t="s">
        <v>297</v>
      </c>
      <c r="I252" s="167" t="s">
        <v>573</v>
      </c>
      <c r="J252" s="174">
        <v>39884</v>
      </c>
      <c r="K252" s="167" t="s">
        <v>582</v>
      </c>
      <c r="L252" s="34" t="s">
        <v>504</v>
      </c>
      <c r="M252" s="35">
        <v>3</v>
      </c>
      <c r="N252" s="107" t="s">
        <v>69</v>
      </c>
      <c r="O252" s="108">
        <v>2</v>
      </c>
      <c r="P252" s="107"/>
      <c r="Q252" s="108"/>
    </row>
    <row r="253" spans="1:17" x14ac:dyDescent="0.3">
      <c r="A253" s="42"/>
      <c r="B253" s="44">
        <v>20220087876</v>
      </c>
      <c r="C253" s="183">
        <v>27</v>
      </c>
      <c r="D253" s="70">
        <f t="shared" si="6"/>
        <v>4</v>
      </c>
      <c r="E253" s="42" t="s">
        <v>302</v>
      </c>
      <c r="F253" s="44" t="s">
        <v>303</v>
      </c>
      <c r="G253" s="44" t="s">
        <v>26</v>
      </c>
      <c r="H253" s="44" t="s">
        <v>297</v>
      </c>
      <c r="I253" s="42" t="s">
        <v>573</v>
      </c>
      <c r="J253" s="51">
        <v>39735</v>
      </c>
      <c r="K253" s="42" t="s">
        <v>582</v>
      </c>
      <c r="L253" s="34" t="s">
        <v>304</v>
      </c>
      <c r="M253" s="35">
        <v>4</v>
      </c>
      <c r="N253" s="107"/>
      <c r="O253" s="108"/>
      <c r="P253" s="107"/>
      <c r="Q253" s="108"/>
    </row>
    <row r="254" spans="1:17" x14ac:dyDescent="0.3">
      <c r="A254" s="162"/>
      <c r="B254" s="164">
        <v>20220088023</v>
      </c>
      <c r="C254" s="183">
        <v>27</v>
      </c>
      <c r="D254" s="70">
        <f t="shared" si="6"/>
        <v>4</v>
      </c>
      <c r="E254" s="162" t="s">
        <v>780</v>
      </c>
      <c r="F254" s="164" t="s">
        <v>781</v>
      </c>
      <c r="G254" s="164" t="s">
        <v>26</v>
      </c>
      <c r="H254" s="164" t="s">
        <v>297</v>
      </c>
      <c r="I254" s="162" t="s">
        <v>573</v>
      </c>
      <c r="J254" s="170">
        <v>39988</v>
      </c>
      <c r="K254" s="162" t="s">
        <v>582</v>
      </c>
      <c r="N254" s="107" t="s">
        <v>304</v>
      </c>
      <c r="O254" s="108">
        <v>4</v>
      </c>
      <c r="P254" s="107"/>
      <c r="Q254" s="108"/>
    </row>
    <row r="255" spans="1:17" x14ac:dyDescent="0.3">
      <c r="A255" s="167"/>
      <c r="B255" s="167">
        <v>20210086819</v>
      </c>
      <c r="C255" s="183">
        <v>29</v>
      </c>
      <c r="D255" s="70">
        <f t="shared" si="6"/>
        <v>3</v>
      </c>
      <c r="E255" s="160" t="s">
        <v>323</v>
      </c>
      <c r="F255" s="161" t="s">
        <v>324</v>
      </c>
      <c r="G255" s="161" t="s">
        <v>22</v>
      </c>
      <c r="H255" s="161" t="s">
        <v>297</v>
      </c>
      <c r="I255" s="167" t="s">
        <v>573</v>
      </c>
      <c r="J255" s="174">
        <v>39714</v>
      </c>
      <c r="K255" s="167" t="s">
        <v>582</v>
      </c>
      <c r="L255" s="34" t="s">
        <v>504</v>
      </c>
      <c r="M255" s="35">
        <v>3</v>
      </c>
      <c r="N255" s="107"/>
      <c r="O255" s="108"/>
      <c r="P255" s="107"/>
      <c r="Q255" s="108"/>
    </row>
    <row r="256" spans="1:17" x14ac:dyDescent="0.3">
      <c r="A256" s="42"/>
      <c r="B256" s="164">
        <v>20200031067</v>
      </c>
      <c r="C256" s="183">
        <v>29</v>
      </c>
      <c r="D256" s="70">
        <f t="shared" si="6"/>
        <v>3</v>
      </c>
      <c r="E256" s="42" t="s">
        <v>756</v>
      </c>
      <c r="F256" s="44" t="s">
        <v>757</v>
      </c>
      <c r="G256" s="44" t="s">
        <v>26</v>
      </c>
      <c r="H256" s="164" t="s">
        <v>297</v>
      </c>
      <c r="I256" s="42" t="s">
        <v>573</v>
      </c>
      <c r="J256" s="51">
        <v>39898</v>
      </c>
      <c r="K256" s="42" t="s">
        <v>582</v>
      </c>
      <c r="N256" s="107" t="s">
        <v>504</v>
      </c>
      <c r="O256" s="108">
        <v>3</v>
      </c>
      <c r="P256" s="107"/>
      <c r="Q256" s="108"/>
    </row>
    <row r="257" spans="1:17" s="164" customFormat="1" x14ac:dyDescent="0.3">
      <c r="A257" s="167"/>
      <c r="B257" s="167">
        <v>20220117180</v>
      </c>
      <c r="C257" s="183">
        <v>31</v>
      </c>
      <c r="D257" s="176">
        <f t="shared" si="6"/>
        <v>2</v>
      </c>
      <c r="E257" s="160" t="s">
        <v>1070</v>
      </c>
      <c r="F257" s="161" t="s">
        <v>1071</v>
      </c>
      <c r="G257" s="161" t="s">
        <v>74</v>
      </c>
      <c r="H257" s="161" t="s">
        <v>297</v>
      </c>
      <c r="I257" s="162" t="s">
        <v>573</v>
      </c>
      <c r="J257" s="170">
        <v>39980</v>
      </c>
      <c r="K257" s="162" t="s">
        <v>582</v>
      </c>
      <c r="L257" s="187"/>
      <c r="M257" s="176"/>
      <c r="N257" s="187"/>
      <c r="O257" s="176"/>
      <c r="P257" s="187" t="str">
        <f>VLOOKUP(B257,'Résultats Montesson'!$B$2:$AA$999,25,FALSE)</f>
        <v>M 7</v>
      </c>
      <c r="Q257" s="176">
        <f>VLOOKUP(B257,'Résultats Montesson'!$B$2:$AA$999,26,FALSE)</f>
        <v>2</v>
      </c>
    </row>
    <row r="258" spans="1:17" hidden="1" x14ac:dyDescent="0.3">
      <c r="A258" s="42"/>
      <c r="B258" s="162">
        <v>20190008775</v>
      </c>
      <c r="C258" s="111"/>
      <c r="D258" s="70">
        <f t="shared" si="6"/>
        <v>0</v>
      </c>
      <c r="E258" s="42" t="s">
        <v>309</v>
      </c>
      <c r="F258" s="44" t="s">
        <v>310</v>
      </c>
      <c r="G258" s="44" t="s">
        <v>74</v>
      </c>
      <c r="H258" s="166" t="s">
        <v>297</v>
      </c>
      <c r="I258" s="42" t="s">
        <v>573</v>
      </c>
      <c r="J258" s="51">
        <v>40161</v>
      </c>
      <c r="K258" s="42" t="s">
        <v>582</v>
      </c>
      <c r="L258" s="34" t="s">
        <v>119</v>
      </c>
      <c r="M258" s="35">
        <v>0</v>
      </c>
      <c r="N258" s="107"/>
      <c r="O258" s="108"/>
      <c r="P258" s="107"/>
      <c r="Q258" s="108"/>
    </row>
    <row r="259" spans="1:17" hidden="1" x14ac:dyDescent="0.3">
      <c r="A259" s="42"/>
      <c r="B259" s="44">
        <v>20200031070</v>
      </c>
      <c r="C259" s="113"/>
      <c r="D259" s="70">
        <f t="shared" si="6"/>
        <v>0</v>
      </c>
      <c r="E259" s="42" t="s">
        <v>760</v>
      </c>
      <c r="F259" s="44" t="s">
        <v>761</v>
      </c>
      <c r="G259" s="44" t="s">
        <v>26</v>
      </c>
      <c r="H259" s="44" t="s">
        <v>297</v>
      </c>
      <c r="I259" s="42" t="s">
        <v>573</v>
      </c>
      <c r="J259" s="51">
        <v>39942</v>
      </c>
      <c r="K259" s="42" t="s">
        <v>582</v>
      </c>
      <c r="N259" s="107"/>
      <c r="O259" s="108"/>
      <c r="P259" s="107"/>
      <c r="Q259" s="108"/>
    </row>
    <row r="260" spans="1:17" hidden="1" x14ac:dyDescent="0.3">
      <c r="A260" s="42"/>
      <c r="B260" s="44">
        <v>20220087873</v>
      </c>
      <c r="C260" s="111"/>
      <c r="D260" s="70">
        <f t="shared" si="6"/>
        <v>0</v>
      </c>
      <c r="E260" s="42" t="s">
        <v>185</v>
      </c>
      <c r="F260" s="44" t="s">
        <v>771</v>
      </c>
      <c r="G260" s="44" t="s">
        <v>26</v>
      </c>
      <c r="H260" s="44" t="s">
        <v>297</v>
      </c>
      <c r="I260" s="42" t="s">
        <v>573</v>
      </c>
      <c r="J260" s="51">
        <v>39497</v>
      </c>
      <c r="K260" s="42" t="s">
        <v>582</v>
      </c>
      <c r="N260" s="107"/>
      <c r="O260" s="108"/>
      <c r="P260" s="107"/>
      <c r="Q260" s="108"/>
    </row>
    <row r="261" spans="1:17" hidden="1" x14ac:dyDescent="0.3">
      <c r="A261" s="42"/>
      <c r="B261" s="44">
        <v>20210060029</v>
      </c>
      <c r="C261" s="113"/>
      <c r="D261" s="70">
        <f t="shared" si="6"/>
        <v>0</v>
      </c>
      <c r="E261" s="42" t="s">
        <v>39</v>
      </c>
      <c r="F261" s="44" t="s">
        <v>779</v>
      </c>
      <c r="G261" s="44" t="s">
        <v>26</v>
      </c>
      <c r="H261" s="44" t="s">
        <v>297</v>
      </c>
      <c r="I261" s="42" t="s">
        <v>573</v>
      </c>
      <c r="J261" s="51">
        <v>39606</v>
      </c>
      <c r="K261" s="42" t="s">
        <v>582</v>
      </c>
      <c r="N261" s="107"/>
      <c r="O261" s="108"/>
      <c r="P261" s="107"/>
      <c r="Q261" s="108"/>
    </row>
    <row r="262" spans="1:17" hidden="1" x14ac:dyDescent="0.3">
      <c r="A262" s="42"/>
      <c r="B262" s="44">
        <v>20210060673</v>
      </c>
      <c r="C262" s="111"/>
      <c r="D262" s="70">
        <f t="shared" si="6"/>
        <v>0</v>
      </c>
      <c r="E262" s="42" t="s">
        <v>782</v>
      </c>
      <c r="F262" s="44" t="s">
        <v>783</v>
      </c>
      <c r="G262" s="44" t="s">
        <v>26</v>
      </c>
      <c r="H262" s="44" t="s">
        <v>297</v>
      </c>
      <c r="I262" s="42" t="s">
        <v>573</v>
      </c>
      <c r="J262" s="51">
        <v>40165</v>
      </c>
      <c r="K262" s="42" t="s">
        <v>582</v>
      </c>
      <c r="N262" s="107"/>
      <c r="O262" s="108"/>
      <c r="P262" s="107"/>
      <c r="Q262" s="108"/>
    </row>
    <row r="263" spans="1:17" hidden="1" x14ac:dyDescent="0.3">
      <c r="A263" s="42"/>
      <c r="B263" s="164">
        <v>20220089486</v>
      </c>
      <c r="C263" s="185"/>
      <c r="D263" s="70">
        <f t="shared" si="6"/>
        <v>0</v>
      </c>
      <c r="E263" s="42" t="s">
        <v>649</v>
      </c>
      <c r="F263" s="44" t="s">
        <v>784</v>
      </c>
      <c r="G263" s="44" t="s">
        <v>26</v>
      </c>
      <c r="H263" s="164" t="s">
        <v>297</v>
      </c>
      <c r="I263" s="42" t="s">
        <v>573</v>
      </c>
      <c r="J263" s="51">
        <v>39895</v>
      </c>
      <c r="K263" s="42" t="s">
        <v>582</v>
      </c>
      <c r="N263" s="107"/>
      <c r="O263" s="108"/>
      <c r="P263" s="107"/>
      <c r="Q263" s="108"/>
    </row>
    <row r="264" spans="1:17" hidden="1" x14ac:dyDescent="0.3">
      <c r="A264" s="42"/>
      <c r="B264" s="164">
        <v>20200031098</v>
      </c>
      <c r="C264" s="111"/>
      <c r="D264" s="70">
        <f t="shared" si="6"/>
        <v>0</v>
      </c>
      <c r="E264" s="42" t="s">
        <v>806</v>
      </c>
      <c r="F264" s="44" t="s">
        <v>807</v>
      </c>
      <c r="G264" s="44" t="s">
        <v>26</v>
      </c>
      <c r="H264" s="164" t="s">
        <v>297</v>
      </c>
      <c r="I264" s="42" t="s">
        <v>573</v>
      </c>
      <c r="J264" s="51">
        <v>39780</v>
      </c>
      <c r="K264" s="42" t="s">
        <v>582</v>
      </c>
      <c r="N264" s="107"/>
      <c r="O264" s="108"/>
      <c r="P264" s="107"/>
      <c r="Q264" s="108"/>
    </row>
    <row r="265" spans="1:17" hidden="1" x14ac:dyDescent="0.3">
      <c r="A265" s="42"/>
      <c r="B265" s="42">
        <v>20210070087</v>
      </c>
      <c r="C265" s="111"/>
      <c r="D265" s="70">
        <f t="shared" si="6"/>
        <v>0</v>
      </c>
      <c r="E265" s="42" t="s">
        <v>833</v>
      </c>
      <c r="F265" s="44" t="s">
        <v>834</v>
      </c>
      <c r="G265" s="44" t="s">
        <v>74</v>
      </c>
      <c r="H265" s="46" t="s">
        <v>297</v>
      </c>
      <c r="I265" s="42" t="s">
        <v>573</v>
      </c>
      <c r="J265" s="51">
        <v>40009</v>
      </c>
      <c r="K265" s="42" t="s">
        <v>582</v>
      </c>
      <c r="N265" s="107"/>
      <c r="O265" s="108"/>
      <c r="P265" s="107"/>
      <c r="Q265" s="108"/>
    </row>
    <row r="266" spans="1:17" hidden="1" x14ac:dyDescent="0.3">
      <c r="A266" s="42"/>
      <c r="B266" s="42">
        <v>20220104198</v>
      </c>
      <c r="C266" s="111"/>
      <c r="D266" s="70">
        <f t="shared" si="6"/>
        <v>0</v>
      </c>
      <c r="E266" s="42" t="s">
        <v>836</v>
      </c>
      <c r="F266" s="44" t="s">
        <v>837</v>
      </c>
      <c r="G266" s="44" t="s">
        <v>74</v>
      </c>
      <c r="H266" s="46" t="s">
        <v>297</v>
      </c>
      <c r="I266" s="42" t="s">
        <v>573</v>
      </c>
      <c r="J266" s="51">
        <v>39812</v>
      </c>
      <c r="K266" s="42" t="s">
        <v>582</v>
      </c>
      <c r="N266" s="107"/>
      <c r="O266" s="108"/>
      <c r="P266" s="107"/>
      <c r="Q266" s="108"/>
    </row>
    <row r="267" spans="1:17" hidden="1" x14ac:dyDescent="0.3">
      <c r="A267" s="42"/>
      <c r="B267" s="42">
        <v>20200038206</v>
      </c>
      <c r="C267" s="111"/>
      <c r="D267" s="70">
        <f t="shared" si="6"/>
        <v>0</v>
      </c>
      <c r="E267" s="42" t="s">
        <v>727</v>
      </c>
      <c r="F267" s="44" t="s">
        <v>838</v>
      </c>
      <c r="G267" s="44" t="s">
        <v>74</v>
      </c>
      <c r="H267" s="46" t="s">
        <v>297</v>
      </c>
      <c r="I267" s="42" t="s">
        <v>573</v>
      </c>
      <c r="J267" s="51">
        <v>39789</v>
      </c>
      <c r="K267" s="42" t="s">
        <v>582</v>
      </c>
      <c r="N267" s="107"/>
      <c r="O267" s="108"/>
      <c r="P267" s="107"/>
      <c r="Q267" s="108"/>
    </row>
    <row r="268" spans="1:17" hidden="1" x14ac:dyDescent="0.3">
      <c r="A268" s="42"/>
      <c r="B268" s="162">
        <v>20200038029</v>
      </c>
      <c r="C268" s="183"/>
      <c r="D268" s="70">
        <f t="shared" si="6"/>
        <v>0</v>
      </c>
      <c r="E268" s="162" t="s">
        <v>850</v>
      </c>
      <c r="F268" s="164" t="s">
        <v>851</v>
      </c>
      <c r="G268" s="44" t="s">
        <v>74</v>
      </c>
      <c r="H268" s="166" t="s">
        <v>297</v>
      </c>
      <c r="I268" s="162" t="s">
        <v>573</v>
      </c>
      <c r="J268" s="170">
        <v>39558</v>
      </c>
      <c r="K268" s="42" t="s">
        <v>582</v>
      </c>
      <c r="N268" s="107"/>
      <c r="O268" s="108"/>
      <c r="P268" s="107"/>
      <c r="Q268" s="108"/>
    </row>
    <row r="269" spans="1:17" hidden="1" x14ac:dyDescent="0.3">
      <c r="A269" s="42"/>
      <c r="B269" s="162">
        <v>20220094752</v>
      </c>
      <c r="C269" s="183"/>
      <c r="D269" s="70">
        <f t="shared" si="6"/>
        <v>0</v>
      </c>
      <c r="E269" s="162" t="s">
        <v>859</v>
      </c>
      <c r="F269" s="164" t="s">
        <v>860</v>
      </c>
      <c r="G269" s="44" t="s">
        <v>74</v>
      </c>
      <c r="H269" s="166" t="s">
        <v>297</v>
      </c>
      <c r="I269" s="162" t="s">
        <v>573</v>
      </c>
      <c r="J269" s="170">
        <v>39521</v>
      </c>
      <c r="K269" s="42" t="s">
        <v>582</v>
      </c>
      <c r="N269" s="107" t="s">
        <v>119</v>
      </c>
      <c r="O269" s="108">
        <v>0</v>
      </c>
      <c r="P269" s="107"/>
      <c r="Q269" s="108"/>
    </row>
    <row r="270" spans="1:17" hidden="1" x14ac:dyDescent="0.3">
      <c r="A270" s="42"/>
      <c r="B270" s="43">
        <v>20210075278</v>
      </c>
      <c r="C270" s="113"/>
      <c r="D270" s="70">
        <f t="shared" si="6"/>
        <v>0</v>
      </c>
      <c r="E270" s="43" t="s">
        <v>1059</v>
      </c>
      <c r="F270" s="45" t="s">
        <v>867</v>
      </c>
      <c r="G270" s="44" t="s">
        <v>31</v>
      </c>
      <c r="H270" s="48" t="s">
        <v>297</v>
      </c>
      <c r="I270" s="53" t="s">
        <v>573</v>
      </c>
      <c r="J270" s="172">
        <v>39585</v>
      </c>
      <c r="K270" s="42" t="s">
        <v>582</v>
      </c>
      <c r="N270" s="107"/>
      <c r="O270" s="108"/>
      <c r="P270" s="107"/>
      <c r="Q270" s="108"/>
    </row>
    <row r="271" spans="1:17" hidden="1" x14ac:dyDescent="0.3">
      <c r="A271" s="42"/>
      <c r="B271" s="43">
        <v>20200028108</v>
      </c>
      <c r="C271" s="113"/>
      <c r="D271" s="70">
        <f t="shared" si="6"/>
        <v>0</v>
      </c>
      <c r="E271" s="43" t="s">
        <v>603</v>
      </c>
      <c r="F271" s="45" t="s">
        <v>868</v>
      </c>
      <c r="G271" s="44" t="s">
        <v>31</v>
      </c>
      <c r="H271" s="48" t="s">
        <v>297</v>
      </c>
      <c r="I271" s="53" t="s">
        <v>573</v>
      </c>
      <c r="J271" s="54">
        <v>39922</v>
      </c>
      <c r="K271" s="42" t="s">
        <v>582</v>
      </c>
      <c r="N271" s="107"/>
      <c r="O271" s="108"/>
      <c r="P271" s="107"/>
      <c r="Q271" s="108"/>
    </row>
    <row r="272" spans="1:17" hidden="1" x14ac:dyDescent="0.3">
      <c r="A272" s="42"/>
      <c r="B272" s="43">
        <v>20220087702</v>
      </c>
      <c r="C272" s="113"/>
      <c r="D272" s="70">
        <f t="shared" si="6"/>
        <v>0</v>
      </c>
      <c r="E272" s="43" t="s">
        <v>874</v>
      </c>
      <c r="F272" s="45" t="s">
        <v>875</v>
      </c>
      <c r="G272" s="44" t="s">
        <v>31</v>
      </c>
      <c r="H272" s="48" t="s">
        <v>297</v>
      </c>
      <c r="I272" s="53" t="s">
        <v>573</v>
      </c>
      <c r="J272" s="173">
        <v>39541</v>
      </c>
      <c r="K272" s="42" t="s">
        <v>582</v>
      </c>
      <c r="N272" s="107"/>
      <c r="O272" s="108"/>
      <c r="P272" s="107"/>
      <c r="Q272" s="108"/>
    </row>
    <row r="273" spans="1:17" hidden="1" x14ac:dyDescent="0.3">
      <c r="A273" s="42"/>
      <c r="B273" s="43">
        <v>20210073959</v>
      </c>
      <c r="C273" s="113"/>
      <c r="D273" s="70">
        <f t="shared" si="6"/>
        <v>0</v>
      </c>
      <c r="E273" s="43" t="s">
        <v>877</v>
      </c>
      <c r="F273" s="45" t="s">
        <v>878</v>
      </c>
      <c r="G273" s="44" t="s">
        <v>31</v>
      </c>
      <c r="H273" s="48" t="s">
        <v>297</v>
      </c>
      <c r="I273" s="53" t="s">
        <v>573</v>
      </c>
      <c r="J273" s="54">
        <v>40143</v>
      </c>
      <c r="K273" s="42" t="s">
        <v>582</v>
      </c>
      <c r="N273" s="107"/>
      <c r="O273" s="108"/>
      <c r="P273" s="107"/>
      <c r="Q273" s="108"/>
    </row>
    <row r="274" spans="1:17" hidden="1" x14ac:dyDescent="0.3">
      <c r="A274" s="42"/>
      <c r="B274" s="163">
        <v>20180008618</v>
      </c>
      <c r="C274" s="113"/>
      <c r="D274" s="70">
        <f t="shared" si="6"/>
        <v>0</v>
      </c>
      <c r="E274" s="163" t="s">
        <v>604</v>
      </c>
      <c r="F274" s="165" t="s">
        <v>605</v>
      </c>
      <c r="G274" s="44" t="s">
        <v>31</v>
      </c>
      <c r="H274" s="48" t="s">
        <v>297</v>
      </c>
      <c r="I274" s="171" t="s">
        <v>573</v>
      </c>
      <c r="J274" s="172">
        <v>40105</v>
      </c>
      <c r="K274" s="42" t="s">
        <v>582</v>
      </c>
      <c r="N274" s="107"/>
      <c r="O274" s="108"/>
      <c r="P274" s="107"/>
      <c r="Q274" s="108"/>
    </row>
    <row r="275" spans="1:17" hidden="1" x14ac:dyDescent="0.3">
      <c r="A275" s="42"/>
      <c r="B275" s="163">
        <v>20210069140</v>
      </c>
      <c r="C275" s="113"/>
      <c r="D275" s="70">
        <f t="shared" si="6"/>
        <v>0</v>
      </c>
      <c r="E275" s="163" t="s">
        <v>905</v>
      </c>
      <c r="F275" s="165" t="s">
        <v>906</v>
      </c>
      <c r="G275" s="44" t="s">
        <v>31</v>
      </c>
      <c r="H275" s="48" t="s">
        <v>297</v>
      </c>
      <c r="I275" s="53" t="s">
        <v>573</v>
      </c>
      <c r="J275" s="172">
        <v>39783</v>
      </c>
      <c r="K275" s="42" t="s">
        <v>582</v>
      </c>
      <c r="N275" s="107"/>
      <c r="O275" s="108"/>
      <c r="P275" s="107"/>
      <c r="Q275" s="108"/>
    </row>
    <row r="276" spans="1:17" hidden="1" x14ac:dyDescent="0.3">
      <c r="A276" s="162"/>
      <c r="B276" s="164">
        <v>20220088480</v>
      </c>
      <c r="C276" s="185"/>
      <c r="D276" s="70">
        <f t="shared" si="6"/>
        <v>0</v>
      </c>
      <c r="E276" s="162" t="s">
        <v>914</v>
      </c>
      <c r="F276" s="164" t="s">
        <v>915</v>
      </c>
      <c r="G276" s="164" t="s">
        <v>31</v>
      </c>
      <c r="H276" s="168" t="s">
        <v>297</v>
      </c>
      <c r="I276" s="162" t="s">
        <v>573</v>
      </c>
      <c r="J276" s="173">
        <v>39454</v>
      </c>
      <c r="K276" s="162" t="s">
        <v>582</v>
      </c>
      <c r="N276" s="107"/>
      <c r="O276" s="108"/>
      <c r="P276" s="107"/>
      <c r="Q276" s="108"/>
    </row>
    <row r="277" spans="1:17" hidden="1" x14ac:dyDescent="0.3">
      <c r="A277" s="162"/>
      <c r="B277" s="164">
        <v>20220092623</v>
      </c>
      <c r="C277" s="185"/>
      <c r="D277" s="70">
        <f t="shared" ref="D277:D340" si="7">M277+O277+Q277</f>
        <v>0</v>
      </c>
      <c r="E277" s="162" t="s">
        <v>917</v>
      </c>
      <c r="F277" s="164" t="s">
        <v>918</v>
      </c>
      <c r="G277" s="164" t="s">
        <v>31</v>
      </c>
      <c r="H277" s="168" t="s">
        <v>297</v>
      </c>
      <c r="I277" s="171" t="s">
        <v>573</v>
      </c>
      <c r="J277" s="173">
        <v>39960</v>
      </c>
      <c r="K277" s="162" t="s">
        <v>582</v>
      </c>
      <c r="N277" s="107" t="s">
        <v>119</v>
      </c>
      <c r="O277" s="108">
        <v>0</v>
      </c>
      <c r="P277" s="107"/>
      <c r="Q277" s="108"/>
    </row>
    <row r="278" spans="1:17" hidden="1" x14ac:dyDescent="0.3">
      <c r="A278" s="47"/>
      <c r="B278" s="47">
        <v>20210059095</v>
      </c>
      <c r="C278" s="112"/>
      <c r="D278" s="70">
        <f t="shared" si="7"/>
        <v>0</v>
      </c>
      <c r="E278" s="38" t="s">
        <v>829</v>
      </c>
      <c r="F278" s="40" t="s">
        <v>932</v>
      </c>
      <c r="G278" s="40" t="s">
        <v>22</v>
      </c>
      <c r="H278" s="40" t="s">
        <v>297</v>
      </c>
      <c r="I278" s="47" t="s">
        <v>573</v>
      </c>
      <c r="J278" s="56">
        <v>39919</v>
      </c>
      <c r="K278" s="47" t="s">
        <v>582</v>
      </c>
      <c r="N278" s="107"/>
      <c r="O278" s="108"/>
      <c r="P278" s="107"/>
      <c r="Q278" s="108"/>
    </row>
    <row r="279" spans="1:17" hidden="1" x14ac:dyDescent="0.3">
      <c r="A279" s="47"/>
      <c r="B279" s="47">
        <v>20190001929</v>
      </c>
      <c r="C279" s="112"/>
      <c r="D279" s="70">
        <f t="shared" si="7"/>
        <v>0</v>
      </c>
      <c r="E279" s="38" t="s">
        <v>640</v>
      </c>
      <c r="F279" s="40" t="s">
        <v>641</v>
      </c>
      <c r="G279" s="40" t="s">
        <v>22</v>
      </c>
      <c r="H279" s="40" t="s">
        <v>297</v>
      </c>
      <c r="I279" s="47" t="s">
        <v>573</v>
      </c>
      <c r="J279" s="56">
        <v>39653</v>
      </c>
      <c r="K279" s="47" t="s">
        <v>582</v>
      </c>
      <c r="N279" s="107"/>
      <c r="O279" s="108"/>
      <c r="P279" s="107"/>
      <c r="Q279" s="108"/>
    </row>
    <row r="280" spans="1:17" hidden="1" x14ac:dyDescent="0.3">
      <c r="A280" s="47"/>
      <c r="B280" s="47">
        <v>20200031170</v>
      </c>
      <c r="C280" s="112"/>
      <c r="D280" s="70">
        <f t="shared" si="7"/>
        <v>0</v>
      </c>
      <c r="E280" s="38" t="s">
        <v>945</v>
      </c>
      <c r="F280" s="40" t="s">
        <v>946</v>
      </c>
      <c r="G280" s="40" t="s">
        <v>22</v>
      </c>
      <c r="H280" s="40" t="s">
        <v>297</v>
      </c>
      <c r="I280" s="47" t="s">
        <v>573</v>
      </c>
      <c r="J280" s="56">
        <v>39879</v>
      </c>
      <c r="K280" s="47" t="s">
        <v>582</v>
      </c>
      <c r="N280" s="107"/>
      <c r="O280" s="108"/>
      <c r="P280" s="107"/>
      <c r="Q280" s="108"/>
    </row>
    <row r="281" spans="1:17" hidden="1" x14ac:dyDescent="0.3">
      <c r="A281" s="47"/>
      <c r="B281" s="47">
        <v>20210059208</v>
      </c>
      <c r="C281" s="112"/>
      <c r="D281" s="70">
        <f t="shared" si="7"/>
        <v>0</v>
      </c>
      <c r="E281" s="38" t="s">
        <v>351</v>
      </c>
      <c r="F281" s="40" t="s">
        <v>973</v>
      </c>
      <c r="G281" s="40" t="s">
        <v>22</v>
      </c>
      <c r="H281" s="40" t="s">
        <v>297</v>
      </c>
      <c r="I281" s="47" t="s">
        <v>573</v>
      </c>
      <c r="J281" s="56">
        <v>39528</v>
      </c>
      <c r="K281" s="47" t="s">
        <v>582</v>
      </c>
      <c r="N281" s="107"/>
      <c r="O281" s="108"/>
      <c r="P281" s="107"/>
      <c r="Q281" s="108"/>
    </row>
    <row r="282" spans="1:17" hidden="1" x14ac:dyDescent="0.3">
      <c r="A282" s="47"/>
      <c r="B282" s="47">
        <v>20210058275</v>
      </c>
      <c r="C282" s="112"/>
      <c r="D282" s="70">
        <f t="shared" si="7"/>
        <v>0</v>
      </c>
      <c r="E282" s="38" t="s">
        <v>982</v>
      </c>
      <c r="F282" s="40" t="s">
        <v>983</v>
      </c>
      <c r="G282" s="40" t="s">
        <v>22</v>
      </c>
      <c r="H282" s="40" t="s">
        <v>297</v>
      </c>
      <c r="I282" s="47" t="s">
        <v>573</v>
      </c>
      <c r="J282" s="56">
        <v>40068</v>
      </c>
      <c r="K282" s="47" t="s">
        <v>582</v>
      </c>
      <c r="N282" s="107"/>
      <c r="O282" s="108"/>
      <c r="P282" s="107"/>
      <c r="Q282" s="108"/>
    </row>
    <row r="283" spans="1:17" hidden="1" x14ac:dyDescent="0.3">
      <c r="A283" s="47"/>
      <c r="B283" s="47">
        <v>20210059161</v>
      </c>
      <c r="C283" s="112"/>
      <c r="D283" s="70">
        <f t="shared" si="7"/>
        <v>0</v>
      </c>
      <c r="E283" s="38" t="s">
        <v>307</v>
      </c>
      <c r="F283" s="40" t="s">
        <v>986</v>
      </c>
      <c r="G283" s="40" t="s">
        <v>22</v>
      </c>
      <c r="H283" s="40" t="s">
        <v>297</v>
      </c>
      <c r="I283" s="47" t="s">
        <v>573</v>
      </c>
      <c r="J283" s="56">
        <v>39706</v>
      </c>
      <c r="K283" s="47" t="s">
        <v>582</v>
      </c>
      <c r="N283" s="107"/>
      <c r="O283" s="108"/>
      <c r="P283" s="107"/>
      <c r="Q283" s="108"/>
    </row>
    <row r="284" spans="1:17" s="152" customFormat="1" hidden="1" x14ac:dyDescent="0.3">
      <c r="A284" s="167"/>
      <c r="B284" s="167">
        <v>20200032583</v>
      </c>
      <c r="C284" s="184"/>
      <c r="D284" s="156">
        <f t="shared" si="7"/>
        <v>0</v>
      </c>
      <c r="E284" s="160" t="s">
        <v>1004</v>
      </c>
      <c r="F284" s="161" t="s">
        <v>1005</v>
      </c>
      <c r="G284" s="161" t="s">
        <v>22</v>
      </c>
      <c r="H284" s="161" t="s">
        <v>297</v>
      </c>
      <c r="I284" s="167" t="s">
        <v>573</v>
      </c>
      <c r="J284" s="174">
        <v>39665</v>
      </c>
      <c r="K284" s="167" t="s">
        <v>582</v>
      </c>
      <c r="L284" s="34"/>
      <c r="M284" s="35"/>
      <c r="N284" s="107"/>
      <c r="O284" s="108"/>
      <c r="P284" s="107"/>
      <c r="Q284" s="108"/>
    </row>
    <row r="285" spans="1:17" s="152" customFormat="1" hidden="1" x14ac:dyDescent="0.3">
      <c r="A285" s="167"/>
      <c r="B285" s="167">
        <v>20190005140</v>
      </c>
      <c r="C285" s="184"/>
      <c r="D285" s="156">
        <f t="shared" si="7"/>
        <v>0</v>
      </c>
      <c r="E285" s="160" t="s">
        <v>642</v>
      </c>
      <c r="F285" s="161" t="s">
        <v>643</v>
      </c>
      <c r="G285" s="161" t="s">
        <v>22</v>
      </c>
      <c r="H285" s="161" t="s">
        <v>297</v>
      </c>
      <c r="I285" s="167" t="s">
        <v>573</v>
      </c>
      <c r="J285" s="174">
        <v>39729</v>
      </c>
      <c r="K285" s="167" t="s">
        <v>582</v>
      </c>
      <c r="L285" s="34"/>
      <c r="M285" s="35"/>
      <c r="N285" s="107"/>
      <c r="O285" s="108"/>
      <c r="P285" s="107"/>
      <c r="Q285" s="108"/>
    </row>
    <row r="286" spans="1:17" s="94" customFormat="1" ht="18" customHeight="1" x14ac:dyDescent="0.3">
      <c r="A286" s="65"/>
      <c r="B286" s="65">
        <v>20200029551</v>
      </c>
      <c r="C286" s="207">
        <v>1</v>
      </c>
      <c r="D286" s="208">
        <f t="shared" si="7"/>
        <v>44</v>
      </c>
      <c r="E286" s="209" t="s">
        <v>345</v>
      </c>
      <c r="F286" s="210" t="s">
        <v>346</v>
      </c>
      <c r="G286" s="210" t="s">
        <v>22</v>
      </c>
      <c r="H286" s="211" t="s">
        <v>342</v>
      </c>
      <c r="I286" s="212" t="s">
        <v>573</v>
      </c>
      <c r="J286" s="213">
        <v>38542</v>
      </c>
      <c r="K286" s="212" t="s">
        <v>582</v>
      </c>
      <c r="L286" s="198">
        <v>1</v>
      </c>
      <c r="M286" s="199">
        <v>18</v>
      </c>
      <c r="N286" s="198">
        <v>2</v>
      </c>
      <c r="O286" s="199">
        <v>14</v>
      </c>
      <c r="P286" s="198" t="str">
        <f>VLOOKUP(B286,'Résultats Montesson'!$B$2:$AA$999,25,FALSE)</f>
        <v>M 1</v>
      </c>
      <c r="Q286" s="199">
        <f>VLOOKUP(B286,'Résultats Montesson'!$B$2:$AA$999,26,FALSE)</f>
        <v>12</v>
      </c>
    </row>
    <row r="287" spans="1:17" s="94" customFormat="1" x14ac:dyDescent="0.3">
      <c r="A287" s="116"/>
      <c r="B287" s="155">
        <v>20190001991</v>
      </c>
      <c r="C287" s="117">
        <v>2</v>
      </c>
      <c r="D287" s="93">
        <f t="shared" si="7"/>
        <v>40</v>
      </c>
      <c r="E287" s="155" t="s">
        <v>359</v>
      </c>
      <c r="F287" s="153" t="s">
        <v>360</v>
      </c>
      <c r="G287" s="154" t="s">
        <v>26</v>
      </c>
      <c r="H287" s="118" t="s">
        <v>342</v>
      </c>
      <c r="I287" s="195" t="s">
        <v>573</v>
      </c>
      <c r="J287" s="206">
        <v>38980</v>
      </c>
      <c r="K287" s="116" t="s">
        <v>582</v>
      </c>
      <c r="L287" s="32">
        <v>2</v>
      </c>
      <c r="M287" s="33">
        <v>14</v>
      </c>
      <c r="N287" s="32">
        <v>2</v>
      </c>
      <c r="O287" s="33">
        <v>18</v>
      </c>
      <c r="P287" s="32" t="str">
        <f>VLOOKUP(B287,'Résultats Montesson'!$B$2:$AA$999,25,FALSE)</f>
        <v>M 2</v>
      </c>
      <c r="Q287" s="33">
        <f>VLOOKUP(B287,'Résultats Montesson'!$B$2:$AA$999,26,FALSE)</f>
        <v>8</v>
      </c>
    </row>
    <row r="288" spans="1:17" s="94" customFormat="1" x14ac:dyDescent="0.3">
      <c r="A288" s="116"/>
      <c r="B288" s="154">
        <v>20200029552</v>
      </c>
      <c r="C288" s="117">
        <v>3</v>
      </c>
      <c r="D288" s="93">
        <f t="shared" si="7"/>
        <v>27</v>
      </c>
      <c r="E288" s="116" t="s">
        <v>361</v>
      </c>
      <c r="F288" s="154" t="s">
        <v>362</v>
      </c>
      <c r="G288" s="154" t="s">
        <v>22</v>
      </c>
      <c r="H288" s="154" t="s">
        <v>342</v>
      </c>
      <c r="I288" s="116" t="s">
        <v>577</v>
      </c>
      <c r="J288" s="119">
        <v>39019</v>
      </c>
      <c r="K288" s="116" t="s">
        <v>582</v>
      </c>
      <c r="L288" s="32">
        <v>3</v>
      </c>
      <c r="M288" s="33">
        <v>11</v>
      </c>
      <c r="N288" s="32">
        <v>1</v>
      </c>
      <c r="O288" s="33">
        <v>11</v>
      </c>
      <c r="P288" s="32" t="str">
        <f>VLOOKUP(B288,'Résultats Montesson'!$B$2:$AA$999,25,FALSE)</f>
        <v>M 3</v>
      </c>
      <c r="Q288" s="33">
        <f>VLOOKUP(B288,'Résultats Montesson'!$B$2:$AA$999,26,FALSE)</f>
        <v>5</v>
      </c>
    </row>
    <row r="289" spans="1:17" x14ac:dyDescent="0.3">
      <c r="A289" s="47"/>
      <c r="B289" s="47">
        <v>20210060408</v>
      </c>
      <c r="C289" s="183">
        <v>4</v>
      </c>
      <c r="D289" s="70">
        <f t="shared" si="7"/>
        <v>19</v>
      </c>
      <c r="E289" s="38" t="s">
        <v>351</v>
      </c>
      <c r="F289" s="40" t="s">
        <v>352</v>
      </c>
      <c r="G289" s="40" t="s">
        <v>22</v>
      </c>
      <c r="H289" s="40" t="s">
        <v>342</v>
      </c>
      <c r="I289" s="47" t="s">
        <v>573</v>
      </c>
      <c r="J289" s="56">
        <v>38997</v>
      </c>
      <c r="K289" s="47" t="s">
        <v>582</v>
      </c>
      <c r="L289" s="34">
        <v>5</v>
      </c>
      <c r="M289" s="35">
        <v>8</v>
      </c>
      <c r="N289" s="107">
        <v>5</v>
      </c>
      <c r="O289" s="108">
        <v>8</v>
      </c>
      <c r="P289" s="107" t="str">
        <f>VLOOKUP(B289,'Résultats Montesson'!$B$2:$AA$999,25,FALSE)</f>
        <v>M 4</v>
      </c>
      <c r="Q289" s="108">
        <f>VLOOKUP(B289,'Résultats Montesson'!$B$2:$AA$999,26,FALSE)</f>
        <v>3</v>
      </c>
    </row>
    <row r="290" spans="1:17" x14ac:dyDescent="0.3">
      <c r="A290" s="42"/>
      <c r="B290" s="43">
        <v>20220088775</v>
      </c>
      <c r="C290" s="184">
        <v>5</v>
      </c>
      <c r="D290" s="70">
        <f t="shared" si="7"/>
        <v>16</v>
      </c>
      <c r="E290" s="43" t="s">
        <v>368</v>
      </c>
      <c r="F290" s="45" t="s">
        <v>369</v>
      </c>
      <c r="G290" s="44" t="s">
        <v>31</v>
      </c>
      <c r="H290" s="46" t="s">
        <v>342</v>
      </c>
      <c r="I290" s="53" t="s">
        <v>573</v>
      </c>
      <c r="J290" s="54">
        <v>38864</v>
      </c>
      <c r="K290" s="42" t="s">
        <v>582</v>
      </c>
      <c r="L290" s="34">
        <v>6</v>
      </c>
      <c r="M290" s="35">
        <v>7</v>
      </c>
      <c r="N290" s="107">
        <v>5</v>
      </c>
      <c r="O290" s="108">
        <v>9</v>
      </c>
      <c r="P290" s="107"/>
      <c r="Q290" s="108"/>
    </row>
    <row r="291" spans="1:17" x14ac:dyDescent="0.3">
      <c r="A291" s="42"/>
      <c r="B291" s="44">
        <v>20190022332</v>
      </c>
      <c r="C291" s="183">
        <v>6</v>
      </c>
      <c r="D291" s="70">
        <f t="shared" si="7"/>
        <v>10</v>
      </c>
      <c r="E291" s="42" t="s">
        <v>343</v>
      </c>
      <c r="F291" s="44" t="s">
        <v>344</v>
      </c>
      <c r="G291" s="44" t="s">
        <v>26</v>
      </c>
      <c r="H291" s="44" t="s">
        <v>342</v>
      </c>
      <c r="I291" s="42" t="s">
        <v>573</v>
      </c>
      <c r="J291" s="51">
        <v>39071</v>
      </c>
      <c r="K291" s="42" t="s">
        <v>582</v>
      </c>
      <c r="L291" s="34" t="s">
        <v>304</v>
      </c>
      <c r="M291" s="35">
        <v>4</v>
      </c>
      <c r="N291" s="107" t="s">
        <v>304</v>
      </c>
      <c r="O291" s="108">
        <v>6</v>
      </c>
      <c r="P291" s="107"/>
      <c r="Q291" s="108"/>
    </row>
    <row r="292" spans="1:17" x14ac:dyDescent="0.3">
      <c r="A292" s="47"/>
      <c r="B292" s="47">
        <v>20110011584</v>
      </c>
      <c r="C292" s="184">
        <v>7</v>
      </c>
      <c r="D292" s="70">
        <f t="shared" si="7"/>
        <v>9</v>
      </c>
      <c r="E292" s="38" t="s">
        <v>161</v>
      </c>
      <c r="F292" s="40" t="s">
        <v>341</v>
      </c>
      <c r="G292" s="40" t="s">
        <v>22</v>
      </c>
      <c r="H292" s="40" t="s">
        <v>342</v>
      </c>
      <c r="I292" s="47" t="s">
        <v>577</v>
      </c>
      <c r="J292" s="56">
        <v>38810</v>
      </c>
      <c r="K292" s="47" t="s">
        <v>574</v>
      </c>
      <c r="L292" s="34">
        <v>4</v>
      </c>
      <c r="M292" s="35">
        <v>9</v>
      </c>
      <c r="N292" s="107"/>
      <c r="O292" s="108"/>
      <c r="P292" s="107"/>
      <c r="Q292" s="108"/>
    </row>
    <row r="293" spans="1:17" x14ac:dyDescent="0.3">
      <c r="A293" s="42"/>
      <c r="B293" s="43">
        <v>20200056678</v>
      </c>
      <c r="C293" s="184">
        <v>8</v>
      </c>
      <c r="D293" s="70">
        <f t="shared" si="7"/>
        <v>9</v>
      </c>
      <c r="E293" s="43" t="s">
        <v>339</v>
      </c>
      <c r="F293" s="45" t="s">
        <v>365</v>
      </c>
      <c r="G293" s="44" t="s">
        <v>31</v>
      </c>
      <c r="H293" s="46" t="s">
        <v>342</v>
      </c>
      <c r="I293" s="53" t="s">
        <v>573</v>
      </c>
      <c r="J293" s="54">
        <v>39138</v>
      </c>
      <c r="K293" s="42" t="s">
        <v>582</v>
      </c>
      <c r="L293" s="34" t="s">
        <v>304</v>
      </c>
      <c r="M293" s="35">
        <v>4</v>
      </c>
      <c r="N293" s="107">
        <v>7</v>
      </c>
      <c r="O293" s="108">
        <v>5</v>
      </c>
      <c r="P293" s="107"/>
      <c r="Q293" s="108"/>
    </row>
    <row r="294" spans="1:17" x14ac:dyDescent="0.3">
      <c r="A294" s="47"/>
      <c r="B294" s="47">
        <v>20180002475</v>
      </c>
      <c r="C294" s="183">
        <v>9</v>
      </c>
      <c r="D294" s="70">
        <f t="shared" si="7"/>
        <v>9</v>
      </c>
      <c r="E294" s="38" t="s">
        <v>357</v>
      </c>
      <c r="F294" s="40" t="s">
        <v>358</v>
      </c>
      <c r="G294" s="40" t="s">
        <v>22</v>
      </c>
      <c r="H294" s="40" t="s">
        <v>342</v>
      </c>
      <c r="I294" s="47" t="s">
        <v>573</v>
      </c>
      <c r="J294" s="56">
        <v>39342</v>
      </c>
      <c r="K294" s="47" t="s">
        <v>582</v>
      </c>
      <c r="L294" s="34">
        <v>8</v>
      </c>
      <c r="M294" s="35">
        <v>5</v>
      </c>
      <c r="N294" s="107" t="s">
        <v>304</v>
      </c>
      <c r="O294" s="108">
        <v>4</v>
      </c>
      <c r="P294" s="107"/>
      <c r="Q294" s="108"/>
    </row>
    <row r="295" spans="1:17" x14ac:dyDescent="0.3">
      <c r="A295" s="42"/>
      <c r="B295" s="43">
        <v>20210058718</v>
      </c>
      <c r="C295" s="183">
        <v>10</v>
      </c>
      <c r="D295" s="70">
        <f t="shared" si="7"/>
        <v>7</v>
      </c>
      <c r="E295" s="43" t="s">
        <v>252</v>
      </c>
      <c r="F295" s="45" t="s">
        <v>901</v>
      </c>
      <c r="G295" s="44" t="s">
        <v>31</v>
      </c>
      <c r="H295" s="46" t="s">
        <v>342</v>
      </c>
      <c r="I295" s="53" t="s">
        <v>573</v>
      </c>
      <c r="J295" s="54">
        <v>39069</v>
      </c>
      <c r="K295" s="42" t="s">
        <v>582</v>
      </c>
      <c r="N295" s="107">
        <v>6</v>
      </c>
      <c r="O295" s="108">
        <v>7</v>
      </c>
      <c r="P295" s="107"/>
      <c r="Q295" s="108"/>
    </row>
    <row r="296" spans="1:17" x14ac:dyDescent="0.3">
      <c r="A296" s="47"/>
      <c r="B296" s="47">
        <v>20220088487</v>
      </c>
      <c r="C296" s="184">
        <v>11</v>
      </c>
      <c r="D296" s="70">
        <f t="shared" si="7"/>
        <v>6</v>
      </c>
      <c r="E296" s="47" t="s">
        <v>353</v>
      </c>
      <c r="F296" s="40" t="s">
        <v>354</v>
      </c>
      <c r="G296" s="40" t="s">
        <v>22</v>
      </c>
      <c r="H296" s="40" t="s">
        <v>342</v>
      </c>
      <c r="I296" s="47" t="s">
        <v>573</v>
      </c>
      <c r="J296" s="56">
        <v>39437</v>
      </c>
      <c r="K296" s="47" t="s">
        <v>582</v>
      </c>
      <c r="L296" s="34">
        <v>7</v>
      </c>
      <c r="M296" s="35">
        <v>6</v>
      </c>
      <c r="N296" s="107"/>
      <c r="O296" s="108"/>
      <c r="P296" s="107"/>
      <c r="Q296" s="108"/>
    </row>
    <row r="297" spans="1:17" x14ac:dyDescent="0.3">
      <c r="A297" s="42"/>
      <c r="B297" s="43">
        <v>20220095436</v>
      </c>
      <c r="C297" s="183">
        <v>12</v>
      </c>
      <c r="D297" s="70">
        <f t="shared" si="7"/>
        <v>6</v>
      </c>
      <c r="E297" s="43" t="s">
        <v>355</v>
      </c>
      <c r="F297" s="45" t="s">
        <v>356</v>
      </c>
      <c r="G297" s="44" t="s">
        <v>31</v>
      </c>
      <c r="H297" s="46" t="s">
        <v>342</v>
      </c>
      <c r="I297" s="53" t="s">
        <v>573</v>
      </c>
      <c r="J297" s="55">
        <v>39270</v>
      </c>
      <c r="K297" s="42" t="s">
        <v>582</v>
      </c>
      <c r="L297" s="34" t="s">
        <v>69</v>
      </c>
      <c r="M297" s="35">
        <v>2</v>
      </c>
      <c r="N297" s="107" t="s">
        <v>304</v>
      </c>
      <c r="O297" s="108">
        <v>4</v>
      </c>
      <c r="P297" s="107"/>
      <c r="Q297" s="108"/>
    </row>
    <row r="298" spans="1:17" x14ac:dyDescent="0.3">
      <c r="A298" s="162"/>
      <c r="B298" s="164">
        <v>20200031116</v>
      </c>
      <c r="C298" s="184">
        <v>13</v>
      </c>
      <c r="D298" s="70">
        <f t="shared" si="7"/>
        <v>4</v>
      </c>
      <c r="E298" s="162" t="s">
        <v>363</v>
      </c>
      <c r="F298" s="164" t="s">
        <v>364</v>
      </c>
      <c r="G298" s="164" t="s">
        <v>26</v>
      </c>
      <c r="H298" s="164" t="s">
        <v>342</v>
      </c>
      <c r="I298" s="162" t="s">
        <v>573</v>
      </c>
      <c r="J298" s="170">
        <v>39127</v>
      </c>
      <c r="K298" s="162" t="s">
        <v>582</v>
      </c>
      <c r="L298" s="34" t="s">
        <v>69</v>
      </c>
      <c r="M298" s="35">
        <v>2</v>
      </c>
      <c r="N298" s="107"/>
      <c r="O298" s="108"/>
      <c r="P298" s="107" t="str">
        <f>VLOOKUP(B298,'Résultats Montesson'!$B$2:$AA$999,25,FALSE)</f>
        <v>M 5</v>
      </c>
      <c r="Q298" s="108">
        <f>VLOOKUP(B298,'Résultats Montesson'!$B$2:$AA$999,26,FALSE)</f>
        <v>2</v>
      </c>
    </row>
    <row r="299" spans="1:17" x14ac:dyDescent="0.3">
      <c r="A299" s="47"/>
      <c r="B299" s="47">
        <v>20210058222</v>
      </c>
      <c r="C299" s="183">
        <v>14</v>
      </c>
      <c r="D299" s="70">
        <f t="shared" si="7"/>
        <v>3</v>
      </c>
      <c r="E299" s="38" t="s">
        <v>366</v>
      </c>
      <c r="F299" s="40" t="s">
        <v>367</v>
      </c>
      <c r="G299" s="40" t="s">
        <v>22</v>
      </c>
      <c r="H299" s="40" t="s">
        <v>342</v>
      </c>
      <c r="I299" s="47" t="s">
        <v>573</v>
      </c>
      <c r="J299" s="56">
        <v>38771</v>
      </c>
      <c r="K299" s="47" t="s">
        <v>582</v>
      </c>
      <c r="L299" s="34" t="s">
        <v>504</v>
      </c>
      <c r="M299" s="35">
        <v>3</v>
      </c>
      <c r="N299" s="107"/>
      <c r="O299" s="108"/>
      <c r="P299" s="107"/>
      <c r="Q299" s="108"/>
    </row>
    <row r="300" spans="1:17" x14ac:dyDescent="0.3">
      <c r="A300" s="167"/>
      <c r="B300" s="167">
        <v>20200031182</v>
      </c>
      <c r="C300" s="184">
        <v>14</v>
      </c>
      <c r="D300" s="70">
        <f t="shared" si="7"/>
        <v>3</v>
      </c>
      <c r="E300" s="160" t="s">
        <v>347</v>
      </c>
      <c r="F300" s="161" t="s">
        <v>348</v>
      </c>
      <c r="G300" s="161" t="s">
        <v>22</v>
      </c>
      <c r="H300" s="161" t="s">
        <v>342</v>
      </c>
      <c r="I300" s="167" t="s">
        <v>573</v>
      </c>
      <c r="J300" s="174">
        <v>39111</v>
      </c>
      <c r="K300" s="167" t="s">
        <v>582</v>
      </c>
      <c r="L300" s="34" t="s">
        <v>504</v>
      </c>
      <c r="M300" s="35">
        <v>3</v>
      </c>
      <c r="N300" s="107"/>
      <c r="O300" s="108"/>
      <c r="P300" s="107"/>
      <c r="Q300" s="108"/>
    </row>
    <row r="301" spans="1:17" x14ac:dyDescent="0.3">
      <c r="A301" s="42"/>
      <c r="B301" s="44">
        <v>20220091975</v>
      </c>
      <c r="C301" s="183">
        <v>16</v>
      </c>
      <c r="D301" s="70">
        <f t="shared" si="7"/>
        <v>1</v>
      </c>
      <c r="E301" s="42" t="s">
        <v>370</v>
      </c>
      <c r="F301" s="44" t="s">
        <v>371</v>
      </c>
      <c r="G301" s="44" t="s">
        <v>26</v>
      </c>
      <c r="H301" s="44" t="s">
        <v>342</v>
      </c>
      <c r="I301" s="42" t="s">
        <v>573</v>
      </c>
      <c r="J301" s="51">
        <v>38810</v>
      </c>
      <c r="K301" s="42" t="s">
        <v>582</v>
      </c>
      <c r="L301" s="34" t="s">
        <v>43</v>
      </c>
      <c r="M301" s="35">
        <v>1</v>
      </c>
      <c r="N301" s="107"/>
      <c r="O301" s="108"/>
      <c r="P301" s="107"/>
      <c r="Q301" s="108"/>
    </row>
    <row r="302" spans="1:17" hidden="1" x14ac:dyDescent="0.3">
      <c r="A302" s="47"/>
      <c r="B302" s="47">
        <v>20200032582</v>
      </c>
      <c r="C302" s="112"/>
      <c r="D302" s="70">
        <f t="shared" si="7"/>
        <v>0</v>
      </c>
      <c r="E302" s="38" t="s">
        <v>349</v>
      </c>
      <c r="F302" s="40" t="s">
        <v>350</v>
      </c>
      <c r="G302" s="40" t="s">
        <v>22</v>
      </c>
      <c r="H302" s="40" t="s">
        <v>342</v>
      </c>
      <c r="I302" s="47" t="s">
        <v>573</v>
      </c>
      <c r="J302" s="56">
        <v>38840</v>
      </c>
      <c r="K302" s="47" t="s">
        <v>582</v>
      </c>
      <c r="L302" s="34" t="s">
        <v>119</v>
      </c>
      <c r="M302" s="35">
        <v>0</v>
      </c>
      <c r="N302" s="107"/>
      <c r="O302" s="108"/>
      <c r="P302" s="107"/>
      <c r="Q302" s="108"/>
    </row>
    <row r="303" spans="1:17" hidden="1" x14ac:dyDescent="0.3">
      <c r="A303" s="42"/>
      <c r="B303" s="44">
        <v>20210058571</v>
      </c>
      <c r="C303" s="111"/>
      <c r="D303" s="70">
        <f t="shared" si="7"/>
        <v>0</v>
      </c>
      <c r="E303" s="42" t="s">
        <v>742</v>
      </c>
      <c r="F303" s="44" t="s">
        <v>743</v>
      </c>
      <c r="G303" s="44" t="s">
        <v>26</v>
      </c>
      <c r="H303" s="44" t="s">
        <v>342</v>
      </c>
      <c r="I303" s="42" t="s">
        <v>573</v>
      </c>
      <c r="J303" s="51">
        <v>39310</v>
      </c>
      <c r="K303" s="42" t="s">
        <v>582</v>
      </c>
      <c r="N303" s="107"/>
      <c r="O303" s="108"/>
      <c r="P303" s="107"/>
      <c r="Q303" s="108"/>
    </row>
    <row r="304" spans="1:17" hidden="1" x14ac:dyDescent="0.3">
      <c r="A304" s="42"/>
      <c r="B304" s="44">
        <v>20200031069</v>
      </c>
      <c r="C304" s="111"/>
      <c r="D304" s="70">
        <f t="shared" si="7"/>
        <v>0</v>
      </c>
      <c r="E304" s="42" t="s">
        <v>758</v>
      </c>
      <c r="F304" s="44" t="s">
        <v>759</v>
      </c>
      <c r="G304" s="44" t="s">
        <v>26</v>
      </c>
      <c r="H304" s="44" t="s">
        <v>342</v>
      </c>
      <c r="I304" s="42" t="s">
        <v>573</v>
      </c>
      <c r="J304" s="51">
        <v>38613</v>
      </c>
      <c r="K304" s="42" t="s">
        <v>582</v>
      </c>
      <c r="N304" s="107"/>
      <c r="O304" s="108"/>
      <c r="P304" s="107"/>
      <c r="Q304" s="108"/>
    </row>
    <row r="305" spans="1:17" hidden="1" x14ac:dyDescent="0.3">
      <c r="A305" s="42"/>
      <c r="B305" s="44">
        <v>20210060753</v>
      </c>
      <c r="C305" s="111"/>
      <c r="D305" s="70">
        <f t="shared" si="7"/>
        <v>0</v>
      </c>
      <c r="E305" s="42" t="s">
        <v>763</v>
      </c>
      <c r="F305" s="44" t="s">
        <v>764</v>
      </c>
      <c r="G305" s="44" t="s">
        <v>26</v>
      </c>
      <c r="H305" s="44" t="s">
        <v>342</v>
      </c>
      <c r="I305" s="42" t="s">
        <v>577</v>
      </c>
      <c r="J305" s="51">
        <v>39075</v>
      </c>
      <c r="K305" s="42" t="s">
        <v>582</v>
      </c>
      <c r="N305" s="107"/>
      <c r="O305" s="108"/>
      <c r="P305" s="107"/>
      <c r="Q305" s="108"/>
    </row>
    <row r="306" spans="1:17" hidden="1" x14ac:dyDescent="0.3">
      <c r="A306" s="42"/>
      <c r="B306" s="44">
        <v>20210060750</v>
      </c>
      <c r="C306" s="111"/>
      <c r="D306" s="70">
        <f t="shared" si="7"/>
        <v>0</v>
      </c>
      <c r="E306" s="42" t="s">
        <v>650</v>
      </c>
      <c r="F306" s="44" t="s">
        <v>765</v>
      </c>
      <c r="G306" s="44" t="s">
        <v>26</v>
      </c>
      <c r="H306" s="44" t="s">
        <v>342</v>
      </c>
      <c r="I306" s="42" t="s">
        <v>577</v>
      </c>
      <c r="J306" s="51">
        <v>37393</v>
      </c>
      <c r="K306" s="42" t="s">
        <v>582</v>
      </c>
      <c r="N306" s="107"/>
      <c r="O306" s="108"/>
      <c r="P306" s="107"/>
      <c r="Q306" s="108"/>
    </row>
    <row r="307" spans="1:17" hidden="1" x14ac:dyDescent="0.3">
      <c r="A307" s="42"/>
      <c r="B307" s="44">
        <v>20210069362</v>
      </c>
      <c r="C307" s="111"/>
      <c r="D307" s="70">
        <f t="shared" si="7"/>
        <v>0</v>
      </c>
      <c r="E307" s="42" t="s">
        <v>659</v>
      </c>
      <c r="F307" s="44" t="s">
        <v>766</v>
      </c>
      <c r="G307" s="44" t="s">
        <v>26</v>
      </c>
      <c r="H307" s="44" t="s">
        <v>342</v>
      </c>
      <c r="I307" s="42" t="s">
        <v>577</v>
      </c>
      <c r="J307" s="51">
        <v>38546</v>
      </c>
      <c r="K307" s="42" t="s">
        <v>582</v>
      </c>
      <c r="N307" s="107"/>
      <c r="O307" s="108"/>
      <c r="P307" s="107"/>
      <c r="Q307" s="108"/>
    </row>
    <row r="308" spans="1:17" hidden="1" x14ac:dyDescent="0.3">
      <c r="A308" s="42"/>
      <c r="B308" s="44">
        <v>20210063292</v>
      </c>
      <c r="C308" s="111"/>
      <c r="D308" s="70">
        <f t="shared" si="7"/>
        <v>0</v>
      </c>
      <c r="E308" s="42" t="s">
        <v>27</v>
      </c>
      <c r="F308" s="44" t="s">
        <v>768</v>
      </c>
      <c r="G308" s="44" t="s">
        <v>26</v>
      </c>
      <c r="H308" s="44" t="s">
        <v>342</v>
      </c>
      <c r="I308" s="42" t="s">
        <v>573</v>
      </c>
      <c r="J308" s="51">
        <v>39345</v>
      </c>
      <c r="K308" s="42" t="s">
        <v>582</v>
      </c>
      <c r="N308" s="107"/>
      <c r="O308" s="108"/>
      <c r="P308" s="107" t="str">
        <f>VLOOKUP(B308,'Résultats Montesson'!$B$2:$AA$999,25,FALSE)</f>
        <v>Abs</v>
      </c>
      <c r="Q308" s="108">
        <f>VLOOKUP(B308,'Résultats Montesson'!$B$2:$AA$999,26,FALSE)</f>
        <v>0</v>
      </c>
    </row>
    <row r="309" spans="1:17" hidden="1" x14ac:dyDescent="0.3">
      <c r="A309" s="42"/>
      <c r="B309" s="44">
        <v>20200031081</v>
      </c>
      <c r="C309" s="113"/>
      <c r="D309" s="70">
        <f t="shared" si="7"/>
        <v>0</v>
      </c>
      <c r="E309" s="42" t="s">
        <v>660</v>
      </c>
      <c r="F309" s="44" t="s">
        <v>772</v>
      </c>
      <c r="G309" s="44" t="s">
        <v>26</v>
      </c>
      <c r="H309" s="44" t="s">
        <v>342</v>
      </c>
      <c r="I309" s="42" t="s">
        <v>573</v>
      </c>
      <c r="J309" s="51">
        <v>39056</v>
      </c>
      <c r="K309" s="42" t="s">
        <v>582</v>
      </c>
      <c r="N309" s="107"/>
      <c r="O309" s="108"/>
      <c r="P309" s="107"/>
      <c r="Q309" s="108"/>
    </row>
    <row r="310" spans="1:17" hidden="1" x14ac:dyDescent="0.3">
      <c r="A310" s="42"/>
      <c r="B310" s="44">
        <v>20220087878</v>
      </c>
      <c r="C310" s="111"/>
      <c r="D310" s="70">
        <f t="shared" si="7"/>
        <v>0</v>
      </c>
      <c r="E310" s="42" t="s">
        <v>339</v>
      </c>
      <c r="F310" s="44" t="s">
        <v>808</v>
      </c>
      <c r="G310" s="44" t="s">
        <v>26</v>
      </c>
      <c r="H310" s="44" t="s">
        <v>342</v>
      </c>
      <c r="I310" s="42" t="s">
        <v>573</v>
      </c>
      <c r="J310" s="51">
        <v>38891</v>
      </c>
      <c r="K310" s="42" t="s">
        <v>582</v>
      </c>
      <c r="N310" s="107"/>
      <c r="O310" s="108"/>
      <c r="P310" s="107"/>
      <c r="Q310" s="108"/>
    </row>
    <row r="311" spans="1:17" hidden="1" x14ac:dyDescent="0.3">
      <c r="A311" s="42"/>
      <c r="B311" s="44">
        <v>20200031123</v>
      </c>
      <c r="C311" s="111"/>
      <c r="D311" s="70">
        <f t="shared" si="7"/>
        <v>0</v>
      </c>
      <c r="E311" s="42" t="s">
        <v>827</v>
      </c>
      <c r="F311" s="44" t="s">
        <v>828</v>
      </c>
      <c r="G311" s="44" t="s">
        <v>26</v>
      </c>
      <c r="H311" s="44" t="s">
        <v>342</v>
      </c>
      <c r="I311" s="42" t="s">
        <v>577</v>
      </c>
      <c r="J311" s="51">
        <v>25845</v>
      </c>
      <c r="K311" s="42" t="s">
        <v>582</v>
      </c>
      <c r="N311" s="107"/>
      <c r="O311" s="108"/>
      <c r="P311" s="107"/>
      <c r="Q311" s="108"/>
    </row>
    <row r="312" spans="1:17" hidden="1" x14ac:dyDescent="0.3">
      <c r="A312" s="42"/>
      <c r="B312" s="42">
        <v>20150013252</v>
      </c>
      <c r="C312" s="111"/>
      <c r="D312" s="70">
        <f t="shared" si="7"/>
        <v>0</v>
      </c>
      <c r="E312" s="42" t="s">
        <v>839</v>
      </c>
      <c r="F312" s="44" t="s">
        <v>840</v>
      </c>
      <c r="G312" s="44" t="s">
        <v>74</v>
      </c>
      <c r="H312" s="46" t="s">
        <v>342</v>
      </c>
      <c r="I312" s="42" t="s">
        <v>573</v>
      </c>
      <c r="J312" s="51">
        <v>38497</v>
      </c>
      <c r="K312" s="42" t="s">
        <v>582</v>
      </c>
      <c r="N312" s="107"/>
      <c r="O312" s="108"/>
      <c r="P312" s="107"/>
      <c r="Q312" s="108"/>
    </row>
    <row r="313" spans="1:17" hidden="1" x14ac:dyDescent="0.3">
      <c r="A313" s="42"/>
      <c r="B313" s="42">
        <v>20210070097</v>
      </c>
      <c r="C313" s="111"/>
      <c r="D313" s="70">
        <f t="shared" si="7"/>
        <v>0</v>
      </c>
      <c r="E313" s="42" t="s">
        <v>845</v>
      </c>
      <c r="F313" s="44" t="s">
        <v>846</v>
      </c>
      <c r="G313" s="44" t="s">
        <v>74</v>
      </c>
      <c r="H313" s="46" t="s">
        <v>342</v>
      </c>
      <c r="I313" s="42" t="s">
        <v>573</v>
      </c>
      <c r="J313" s="51">
        <v>39217</v>
      </c>
      <c r="K313" s="42" t="s">
        <v>582</v>
      </c>
      <c r="N313" s="107"/>
      <c r="O313" s="108"/>
      <c r="P313" s="107"/>
      <c r="Q313" s="108"/>
    </row>
    <row r="314" spans="1:17" hidden="1" x14ac:dyDescent="0.3">
      <c r="A314" s="42"/>
      <c r="B314" s="42">
        <v>20200040751</v>
      </c>
      <c r="C314" s="111"/>
      <c r="D314" s="70">
        <f t="shared" si="7"/>
        <v>0</v>
      </c>
      <c r="E314" s="42" t="s">
        <v>600</v>
      </c>
      <c r="F314" s="44" t="s">
        <v>847</v>
      </c>
      <c r="G314" s="44" t="s">
        <v>74</v>
      </c>
      <c r="H314" s="46" t="s">
        <v>342</v>
      </c>
      <c r="I314" s="42" t="s">
        <v>573</v>
      </c>
      <c r="J314" s="51">
        <v>38598</v>
      </c>
      <c r="K314" s="42" t="s">
        <v>582</v>
      </c>
      <c r="N314" s="107"/>
      <c r="O314" s="108"/>
      <c r="P314" s="107"/>
      <c r="Q314" s="108"/>
    </row>
    <row r="315" spans="1:17" hidden="1" x14ac:dyDescent="0.3">
      <c r="A315" s="42"/>
      <c r="B315" s="42">
        <v>20180015812</v>
      </c>
      <c r="C315" s="111"/>
      <c r="D315" s="70">
        <f t="shared" si="7"/>
        <v>0</v>
      </c>
      <c r="E315" s="42" t="s">
        <v>662</v>
      </c>
      <c r="F315" s="44" t="s">
        <v>663</v>
      </c>
      <c r="G315" s="44" t="s">
        <v>74</v>
      </c>
      <c r="H315" s="46" t="s">
        <v>342</v>
      </c>
      <c r="I315" s="42" t="s">
        <v>573</v>
      </c>
      <c r="J315" s="51">
        <v>38067</v>
      </c>
      <c r="K315" s="42" t="s">
        <v>582</v>
      </c>
      <c r="N315" s="107"/>
      <c r="O315" s="108"/>
      <c r="P315" s="107"/>
      <c r="Q315" s="108"/>
    </row>
    <row r="316" spans="1:17" hidden="1" x14ac:dyDescent="0.3">
      <c r="A316" s="42"/>
      <c r="B316" s="43">
        <v>20180014450</v>
      </c>
      <c r="C316" s="113"/>
      <c r="D316" s="70">
        <f t="shared" si="7"/>
        <v>0</v>
      </c>
      <c r="E316" s="43" t="s">
        <v>650</v>
      </c>
      <c r="F316" s="45" t="s">
        <v>651</v>
      </c>
      <c r="G316" s="44" t="s">
        <v>31</v>
      </c>
      <c r="H316" s="46" t="s">
        <v>342</v>
      </c>
      <c r="I316" s="53" t="s">
        <v>577</v>
      </c>
      <c r="J316" s="55">
        <v>38349</v>
      </c>
      <c r="K316" s="42" t="s">
        <v>582</v>
      </c>
      <c r="N316" s="107"/>
      <c r="O316" s="108"/>
      <c r="P316" s="107"/>
      <c r="Q316" s="108"/>
    </row>
    <row r="317" spans="1:17" hidden="1" x14ac:dyDescent="0.3">
      <c r="A317" s="42"/>
      <c r="B317" s="43">
        <v>20180016933</v>
      </c>
      <c r="C317" s="113"/>
      <c r="D317" s="70">
        <f t="shared" si="7"/>
        <v>0</v>
      </c>
      <c r="E317" s="43" t="s">
        <v>652</v>
      </c>
      <c r="F317" s="45" t="s">
        <v>653</v>
      </c>
      <c r="G317" s="44" t="s">
        <v>31</v>
      </c>
      <c r="H317" s="46" t="s">
        <v>342</v>
      </c>
      <c r="I317" s="53" t="s">
        <v>573</v>
      </c>
      <c r="J317" s="55">
        <v>39059</v>
      </c>
      <c r="K317" s="42" t="s">
        <v>582</v>
      </c>
      <c r="N317" s="107"/>
      <c r="O317" s="108"/>
      <c r="P317" s="107"/>
      <c r="Q317" s="108"/>
    </row>
    <row r="318" spans="1:17" hidden="1" x14ac:dyDescent="0.3">
      <c r="A318" s="42"/>
      <c r="B318" s="43">
        <v>20210068951</v>
      </c>
      <c r="C318" s="113"/>
      <c r="D318" s="70">
        <f t="shared" si="7"/>
        <v>0</v>
      </c>
      <c r="E318" s="43" t="s">
        <v>345</v>
      </c>
      <c r="F318" s="45" t="s">
        <v>895</v>
      </c>
      <c r="G318" s="44" t="s">
        <v>31</v>
      </c>
      <c r="H318" s="46" t="s">
        <v>342</v>
      </c>
      <c r="I318" s="53" t="s">
        <v>573</v>
      </c>
      <c r="J318" s="54">
        <v>38995</v>
      </c>
      <c r="K318" s="42" t="s">
        <v>582</v>
      </c>
      <c r="N318" s="107"/>
      <c r="O318" s="108"/>
      <c r="P318" s="107"/>
      <c r="Q318" s="108"/>
    </row>
    <row r="319" spans="1:17" hidden="1" x14ac:dyDescent="0.3">
      <c r="A319" s="42"/>
      <c r="B319" s="43">
        <v>20210068423</v>
      </c>
      <c r="C319" s="113"/>
      <c r="D319" s="70">
        <f t="shared" si="7"/>
        <v>0</v>
      </c>
      <c r="E319" s="43" t="s">
        <v>896</v>
      </c>
      <c r="F319" s="45" t="s">
        <v>897</v>
      </c>
      <c r="G319" s="44" t="s">
        <v>31</v>
      </c>
      <c r="H319" s="46" t="s">
        <v>342</v>
      </c>
      <c r="I319" s="53" t="s">
        <v>573</v>
      </c>
      <c r="J319" s="54">
        <v>39037</v>
      </c>
      <c r="K319" s="42" t="s">
        <v>582</v>
      </c>
      <c r="N319" s="107"/>
      <c r="O319" s="108"/>
      <c r="P319" s="107"/>
      <c r="Q319" s="108"/>
    </row>
    <row r="320" spans="1:17" hidden="1" x14ac:dyDescent="0.3">
      <c r="A320" s="42"/>
      <c r="B320" s="43" t="s">
        <v>902</v>
      </c>
      <c r="C320" s="113"/>
      <c r="D320" s="70">
        <f t="shared" si="7"/>
        <v>0</v>
      </c>
      <c r="E320" s="43" t="s">
        <v>903</v>
      </c>
      <c r="F320" s="45" t="s">
        <v>904</v>
      </c>
      <c r="G320" s="44" t="s">
        <v>31</v>
      </c>
      <c r="H320" s="46" t="s">
        <v>342</v>
      </c>
      <c r="I320" s="53" t="s">
        <v>573</v>
      </c>
      <c r="J320" s="54">
        <v>38659</v>
      </c>
      <c r="K320" s="42" t="s">
        <v>582</v>
      </c>
      <c r="N320" s="107"/>
      <c r="O320" s="108"/>
      <c r="P320" s="107"/>
      <c r="Q320" s="108"/>
    </row>
    <row r="321" spans="1:17" hidden="1" x14ac:dyDescent="0.3">
      <c r="A321" s="42"/>
      <c r="B321" s="43">
        <v>20200055788</v>
      </c>
      <c r="C321" s="113"/>
      <c r="D321" s="70">
        <f t="shared" si="7"/>
        <v>0</v>
      </c>
      <c r="E321" s="43" t="s">
        <v>909</v>
      </c>
      <c r="F321" s="45" t="s">
        <v>910</v>
      </c>
      <c r="G321" s="44" t="s">
        <v>31</v>
      </c>
      <c r="H321" s="46" t="s">
        <v>342</v>
      </c>
      <c r="I321" s="53" t="s">
        <v>573</v>
      </c>
      <c r="J321" s="54">
        <v>38924</v>
      </c>
      <c r="K321" s="42" t="s">
        <v>582</v>
      </c>
      <c r="N321" s="107"/>
      <c r="O321" s="108"/>
      <c r="P321" s="107"/>
      <c r="Q321" s="108"/>
    </row>
    <row r="322" spans="1:17" hidden="1" x14ac:dyDescent="0.3">
      <c r="A322" s="47"/>
      <c r="B322" s="47">
        <v>20210058756</v>
      </c>
      <c r="C322" s="112"/>
      <c r="D322" s="70">
        <f t="shared" si="7"/>
        <v>0</v>
      </c>
      <c r="E322" s="38" t="s">
        <v>925</v>
      </c>
      <c r="F322" s="40" t="s">
        <v>926</v>
      </c>
      <c r="G322" s="40" t="s">
        <v>22</v>
      </c>
      <c r="H322" s="40" t="s">
        <v>342</v>
      </c>
      <c r="I322" s="47" t="s">
        <v>573</v>
      </c>
      <c r="J322" s="56">
        <v>39092</v>
      </c>
      <c r="K322" s="47" t="s">
        <v>582</v>
      </c>
      <c r="N322" s="107"/>
      <c r="O322" s="108"/>
      <c r="P322" s="107"/>
      <c r="Q322" s="108"/>
    </row>
    <row r="323" spans="1:17" hidden="1" x14ac:dyDescent="0.3">
      <c r="A323" s="47"/>
      <c r="B323" s="47">
        <v>20210063029</v>
      </c>
      <c r="C323" s="112"/>
      <c r="D323" s="70">
        <f t="shared" si="7"/>
        <v>0</v>
      </c>
      <c r="E323" s="38" t="s">
        <v>930</v>
      </c>
      <c r="F323" s="40" t="s">
        <v>931</v>
      </c>
      <c r="G323" s="40" t="s">
        <v>22</v>
      </c>
      <c r="H323" s="40" t="s">
        <v>342</v>
      </c>
      <c r="I323" s="47" t="s">
        <v>573</v>
      </c>
      <c r="J323" s="56">
        <v>38909</v>
      </c>
      <c r="K323" s="47" t="s">
        <v>582</v>
      </c>
      <c r="N323" s="107"/>
      <c r="O323" s="108"/>
      <c r="P323" s="107"/>
      <c r="Q323" s="108"/>
    </row>
    <row r="324" spans="1:17" hidden="1" x14ac:dyDescent="0.3">
      <c r="A324" s="47"/>
      <c r="B324" s="47">
        <v>20220094765</v>
      </c>
      <c r="C324" s="112"/>
      <c r="D324" s="70">
        <f t="shared" si="7"/>
        <v>0</v>
      </c>
      <c r="E324" s="38" t="s">
        <v>940</v>
      </c>
      <c r="F324" s="40" t="s">
        <v>941</v>
      </c>
      <c r="G324" s="40" t="s">
        <v>22</v>
      </c>
      <c r="H324" s="40" t="s">
        <v>342</v>
      </c>
      <c r="I324" s="47" t="s">
        <v>573</v>
      </c>
      <c r="J324" s="56">
        <v>38470</v>
      </c>
      <c r="K324" s="47" t="s">
        <v>582</v>
      </c>
      <c r="N324" s="107"/>
      <c r="O324" s="108"/>
      <c r="P324" s="107"/>
      <c r="Q324" s="108"/>
    </row>
    <row r="325" spans="1:17" hidden="1" x14ac:dyDescent="0.3">
      <c r="A325" s="47"/>
      <c r="B325" s="47">
        <v>20190004992</v>
      </c>
      <c r="C325" s="112"/>
      <c r="D325" s="70">
        <f t="shared" si="7"/>
        <v>0</v>
      </c>
      <c r="E325" s="38" t="s">
        <v>27</v>
      </c>
      <c r="F325" s="40" t="s">
        <v>654</v>
      </c>
      <c r="G325" s="40" t="s">
        <v>22</v>
      </c>
      <c r="H325" s="40" t="s">
        <v>342</v>
      </c>
      <c r="I325" s="47" t="s">
        <v>573</v>
      </c>
      <c r="J325" s="56">
        <v>38841</v>
      </c>
      <c r="K325" s="47" t="s">
        <v>582</v>
      </c>
      <c r="N325" s="107"/>
      <c r="O325" s="108"/>
      <c r="P325" s="107"/>
      <c r="Q325" s="108"/>
    </row>
    <row r="326" spans="1:17" hidden="1" x14ac:dyDescent="0.3">
      <c r="A326" s="47"/>
      <c r="B326" s="47">
        <v>20200031176</v>
      </c>
      <c r="C326" s="112"/>
      <c r="D326" s="70">
        <f t="shared" si="7"/>
        <v>0</v>
      </c>
      <c r="E326" s="38" t="s">
        <v>951</v>
      </c>
      <c r="F326" s="40" t="s">
        <v>952</v>
      </c>
      <c r="G326" s="40" t="s">
        <v>22</v>
      </c>
      <c r="H326" s="40" t="s">
        <v>342</v>
      </c>
      <c r="I326" s="47" t="s">
        <v>573</v>
      </c>
      <c r="J326" s="56">
        <v>39208</v>
      </c>
      <c r="K326" s="47" t="s">
        <v>582</v>
      </c>
      <c r="N326" s="107"/>
      <c r="O326" s="108"/>
      <c r="P326" s="107"/>
      <c r="Q326" s="108"/>
    </row>
    <row r="327" spans="1:17" hidden="1" x14ac:dyDescent="0.3">
      <c r="A327" s="134"/>
      <c r="B327" s="134">
        <v>20210060621</v>
      </c>
      <c r="C327" s="135"/>
      <c r="D327" s="136">
        <f t="shared" si="7"/>
        <v>0</v>
      </c>
      <c r="E327" s="95" t="s">
        <v>962</v>
      </c>
      <c r="F327" s="96" t="s">
        <v>963</v>
      </c>
      <c r="G327" s="40" t="s">
        <v>22</v>
      </c>
      <c r="H327" s="40" t="s">
        <v>342</v>
      </c>
      <c r="I327" s="47" t="s">
        <v>573</v>
      </c>
      <c r="J327" s="56">
        <v>39033</v>
      </c>
      <c r="K327" s="47" t="s">
        <v>582</v>
      </c>
      <c r="N327" s="107"/>
      <c r="O327" s="108"/>
      <c r="P327" s="107"/>
      <c r="Q327" s="108"/>
    </row>
    <row r="328" spans="1:17" hidden="1" x14ac:dyDescent="0.3">
      <c r="A328" s="47"/>
      <c r="B328" s="47">
        <v>20090003126</v>
      </c>
      <c r="C328" s="112"/>
      <c r="D328" s="70">
        <f t="shared" si="7"/>
        <v>0</v>
      </c>
      <c r="E328" s="38" t="s">
        <v>702</v>
      </c>
      <c r="F328" s="40" t="s">
        <v>703</v>
      </c>
      <c r="G328" s="40" t="s">
        <v>22</v>
      </c>
      <c r="H328" s="40" t="s">
        <v>342</v>
      </c>
      <c r="I328" s="47" t="s">
        <v>577</v>
      </c>
      <c r="J328" s="56">
        <v>37704</v>
      </c>
      <c r="K328" s="47" t="s">
        <v>574</v>
      </c>
      <c r="N328" s="107"/>
      <c r="O328" s="108"/>
      <c r="P328" s="107"/>
      <c r="Q328" s="108"/>
    </row>
    <row r="329" spans="1:17" hidden="1" x14ac:dyDescent="0.3">
      <c r="A329" s="62"/>
      <c r="B329" s="47">
        <v>20210085588</v>
      </c>
      <c r="C329" s="112"/>
      <c r="D329" s="70">
        <f t="shared" si="7"/>
        <v>0</v>
      </c>
      <c r="E329" s="63" t="s">
        <v>971</v>
      </c>
      <c r="F329" s="64" t="s">
        <v>972</v>
      </c>
      <c r="G329" s="40" t="s">
        <v>22</v>
      </c>
      <c r="H329" s="40" t="s">
        <v>342</v>
      </c>
      <c r="I329" s="47" t="s">
        <v>573</v>
      </c>
      <c r="J329" s="56">
        <v>39147</v>
      </c>
      <c r="K329" s="47" t="s">
        <v>582</v>
      </c>
      <c r="N329" s="107"/>
      <c r="O329" s="108"/>
      <c r="P329" s="107"/>
      <c r="Q329" s="108"/>
    </row>
    <row r="330" spans="1:17" hidden="1" x14ac:dyDescent="0.3">
      <c r="A330" s="47"/>
      <c r="B330" s="47">
        <v>20220088584</v>
      </c>
      <c r="C330" s="112"/>
      <c r="D330" s="70">
        <f t="shared" si="7"/>
        <v>0</v>
      </c>
      <c r="E330" s="38" t="s">
        <v>233</v>
      </c>
      <c r="F330" s="40" t="s">
        <v>984</v>
      </c>
      <c r="G330" s="40" t="s">
        <v>22</v>
      </c>
      <c r="H330" s="40" t="s">
        <v>342</v>
      </c>
      <c r="I330" s="47" t="s">
        <v>573</v>
      </c>
      <c r="J330" s="56">
        <v>39104</v>
      </c>
      <c r="K330" s="47" t="s">
        <v>582</v>
      </c>
      <c r="N330" s="107"/>
      <c r="O330" s="108"/>
      <c r="P330" s="107"/>
      <c r="Q330" s="108"/>
    </row>
    <row r="331" spans="1:17" hidden="1" x14ac:dyDescent="0.3">
      <c r="A331" s="47"/>
      <c r="B331" s="47">
        <v>20200031783</v>
      </c>
      <c r="C331" s="112"/>
      <c r="D331" s="70">
        <f t="shared" si="7"/>
        <v>0</v>
      </c>
      <c r="E331" s="38" t="s">
        <v>989</v>
      </c>
      <c r="F331" s="40" t="s">
        <v>990</v>
      </c>
      <c r="G331" s="40" t="s">
        <v>22</v>
      </c>
      <c r="H331" s="40" t="s">
        <v>342</v>
      </c>
      <c r="I331" s="47" t="s">
        <v>573</v>
      </c>
      <c r="J331" s="56">
        <v>38983</v>
      </c>
      <c r="K331" s="47" t="s">
        <v>582</v>
      </c>
      <c r="N331" s="107"/>
      <c r="O331" s="108"/>
      <c r="P331" s="107"/>
      <c r="Q331" s="108"/>
    </row>
    <row r="332" spans="1:17" hidden="1" x14ac:dyDescent="0.3">
      <c r="A332" s="47"/>
      <c r="B332" s="47">
        <v>20220092868</v>
      </c>
      <c r="C332" s="112"/>
      <c r="D332" s="70">
        <f t="shared" si="7"/>
        <v>0</v>
      </c>
      <c r="E332" s="38" t="s">
        <v>995</v>
      </c>
      <c r="F332" s="40" t="s">
        <v>996</v>
      </c>
      <c r="G332" s="40" t="s">
        <v>22</v>
      </c>
      <c r="H332" s="40" t="s">
        <v>342</v>
      </c>
      <c r="I332" s="47" t="s">
        <v>573</v>
      </c>
      <c r="J332" s="56">
        <v>39001</v>
      </c>
      <c r="K332" s="47" t="s">
        <v>582</v>
      </c>
      <c r="N332" s="107"/>
      <c r="O332" s="108"/>
      <c r="P332" s="107"/>
      <c r="Q332" s="108"/>
    </row>
    <row r="333" spans="1:17" hidden="1" x14ac:dyDescent="0.3">
      <c r="A333" s="47"/>
      <c r="B333" s="47">
        <v>20210059186</v>
      </c>
      <c r="C333" s="112"/>
      <c r="D333" s="70">
        <f t="shared" si="7"/>
        <v>0</v>
      </c>
      <c r="E333" s="38" t="s">
        <v>1007</v>
      </c>
      <c r="F333" s="40" t="s">
        <v>1008</v>
      </c>
      <c r="G333" s="40" t="s">
        <v>22</v>
      </c>
      <c r="H333" s="40" t="s">
        <v>342</v>
      </c>
      <c r="I333" s="47" t="s">
        <v>573</v>
      </c>
      <c r="J333" s="56">
        <v>39178</v>
      </c>
      <c r="K333" s="47" t="s">
        <v>582</v>
      </c>
      <c r="N333" s="107"/>
      <c r="O333" s="108"/>
      <c r="P333" s="107"/>
      <c r="Q333" s="108"/>
    </row>
    <row r="334" spans="1:17" hidden="1" x14ac:dyDescent="0.3">
      <c r="A334" s="47"/>
      <c r="B334" s="47">
        <v>20210086497</v>
      </c>
      <c r="C334" s="112"/>
      <c r="D334" s="70">
        <f t="shared" si="7"/>
        <v>0</v>
      </c>
      <c r="E334" s="38" t="s">
        <v>1015</v>
      </c>
      <c r="F334" s="40" t="s">
        <v>1016</v>
      </c>
      <c r="G334" s="40" t="s">
        <v>22</v>
      </c>
      <c r="H334" s="40" t="s">
        <v>342</v>
      </c>
      <c r="I334" s="47" t="s">
        <v>577</v>
      </c>
      <c r="J334" s="56">
        <v>38826</v>
      </c>
      <c r="K334" s="47" t="s">
        <v>582</v>
      </c>
      <c r="N334" s="107"/>
      <c r="O334" s="108"/>
      <c r="P334" s="107"/>
      <c r="Q334" s="108"/>
    </row>
    <row r="335" spans="1:17" hidden="1" x14ac:dyDescent="0.3">
      <c r="A335" s="47"/>
      <c r="B335" s="47">
        <v>20220089040</v>
      </c>
      <c r="C335" s="112"/>
      <c r="D335" s="70">
        <f t="shared" si="7"/>
        <v>0</v>
      </c>
      <c r="E335" s="38" t="s">
        <v>1017</v>
      </c>
      <c r="F335" s="40" t="s">
        <v>1018</v>
      </c>
      <c r="G335" s="40" t="s">
        <v>22</v>
      </c>
      <c r="H335" s="40" t="s">
        <v>342</v>
      </c>
      <c r="I335" s="47" t="s">
        <v>573</v>
      </c>
      <c r="J335" s="56">
        <v>38664</v>
      </c>
      <c r="K335" s="47" t="s">
        <v>582</v>
      </c>
      <c r="N335" s="107"/>
      <c r="O335" s="108"/>
      <c r="P335" s="107"/>
      <c r="Q335" s="108"/>
    </row>
    <row r="336" spans="1:17" hidden="1" x14ac:dyDescent="0.3">
      <c r="A336" s="47"/>
      <c r="B336" s="47"/>
      <c r="C336" s="112"/>
      <c r="D336" s="70">
        <f t="shared" si="7"/>
        <v>0</v>
      </c>
      <c r="E336" s="38"/>
      <c r="F336" s="40" t="s">
        <v>1021</v>
      </c>
      <c r="G336" s="40" t="s">
        <v>22</v>
      </c>
      <c r="H336" s="40" t="s">
        <v>342</v>
      </c>
      <c r="I336" s="47" t="s">
        <v>577</v>
      </c>
      <c r="J336" s="56">
        <v>34174</v>
      </c>
      <c r="K336" s="47" t="s">
        <v>574</v>
      </c>
      <c r="N336" s="107"/>
      <c r="O336" s="108"/>
      <c r="P336" s="107"/>
      <c r="Q336" s="108"/>
    </row>
    <row r="337" spans="1:17" s="94" customFormat="1" ht="18" customHeight="1" x14ac:dyDescent="0.3">
      <c r="A337" s="65"/>
      <c r="B337" s="65" t="s">
        <v>407</v>
      </c>
      <c r="C337" s="207">
        <v>1</v>
      </c>
      <c r="D337" s="208">
        <f t="shared" si="7"/>
        <v>44</v>
      </c>
      <c r="E337" s="209" t="s">
        <v>408</v>
      </c>
      <c r="F337" s="210" t="s">
        <v>409</v>
      </c>
      <c r="G337" s="210" t="s">
        <v>31</v>
      </c>
      <c r="H337" s="211" t="s">
        <v>374</v>
      </c>
      <c r="I337" s="212" t="s">
        <v>573</v>
      </c>
      <c r="J337" s="213">
        <v>29805</v>
      </c>
      <c r="K337" s="212" t="s">
        <v>574</v>
      </c>
      <c r="L337" s="198">
        <v>3</v>
      </c>
      <c r="M337" s="199">
        <v>15</v>
      </c>
      <c r="N337" s="198">
        <v>3</v>
      </c>
      <c r="O337" s="199">
        <v>11</v>
      </c>
      <c r="P337" s="198">
        <f>VLOOKUP(B337,'Résultats Montesson'!$B$2:$AA$999,25,FALSE)</f>
        <v>1</v>
      </c>
      <c r="Q337" s="199">
        <f>VLOOKUP(B337,'Résultats Montesson'!$B$2:$AA$999,26,FALSE)</f>
        <v>18</v>
      </c>
    </row>
    <row r="338" spans="1:17" s="94" customFormat="1" x14ac:dyDescent="0.3">
      <c r="A338" s="116"/>
      <c r="B338" s="155">
        <v>20200038033</v>
      </c>
      <c r="C338" s="117">
        <v>2</v>
      </c>
      <c r="D338" s="93">
        <f t="shared" si="7"/>
        <v>30</v>
      </c>
      <c r="E338" s="155" t="s">
        <v>224</v>
      </c>
      <c r="F338" s="153" t="s">
        <v>404</v>
      </c>
      <c r="G338" s="154" t="s">
        <v>74</v>
      </c>
      <c r="H338" s="118" t="s">
        <v>374</v>
      </c>
      <c r="I338" s="195" t="s">
        <v>573</v>
      </c>
      <c r="J338" s="206">
        <v>25270</v>
      </c>
      <c r="K338" s="116" t="s">
        <v>582</v>
      </c>
      <c r="L338" s="32">
        <v>2</v>
      </c>
      <c r="M338" s="33">
        <v>18</v>
      </c>
      <c r="N338" s="32" t="s">
        <v>43</v>
      </c>
      <c r="O338" s="33">
        <v>1</v>
      </c>
      <c r="P338" s="32">
        <f>VLOOKUP(B338,'Résultats Montesson'!$B$2:$AA$999,25,FALSE)</f>
        <v>3</v>
      </c>
      <c r="Q338" s="33">
        <f>VLOOKUP(B338,'Résultats Montesson'!$B$2:$AA$999,26,FALSE)</f>
        <v>11</v>
      </c>
    </row>
    <row r="339" spans="1:17" s="94" customFormat="1" x14ac:dyDescent="0.3">
      <c r="A339" s="116"/>
      <c r="B339" s="154">
        <v>20000012690</v>
      </c>
      <c r="C339" s="117">
        <v>3</v>
      </c>
      <c r="D339" s="93">
        <f t="shared" si="7"/>
        <v>22</v>
      </c>
      <c r="E339" s="116" t="s">
        <v>262</v>
      </c>
      <c r="F339" s="154" t="s">
        <v>390</v>
      </c>
      <c r="G339" s="154" t="s">
        <v>22</v>
      </c>
      <c r="H339" s="154" t="s">
        <v>374</v>
      </c>
      <c r="I339" s="116" t="s">
        <v>573</v>
      </c>
      <c r="J339" s="119">
        <v>26055</v>
      </c>
      <c r="K339" s="116" t="s">
        <v>574</v>
      </c>
      <c r="L339" s="32">
        <v>1</v>
      </c>
      <c r="M339" s="33">
        <v>22</v>
      </c>
      <c r="N339" s="32"/>
      <c r="O339" s="33"/>
      <c r="P339" s="32"/>
      <c r="Q339" s="33"/>
    </row>
    <row r="340" spans="1:17" x14ac:dyDescent="0.3">
      <c r="A340" s="42"/>
      <c r="B340" s="162">
        <v>20210075930</v>
      </c>
      <c r="C340" s="183">
        <v>4</v>
      </c>
      <c r="D340" s="70">
        <f t="shared" si="7"/>
        <v>21</v>
      </c>
      <c r="E340" s="42" t="s">
        <v>391</v>
      </c>
      <c r="F340" s="44" t="s">
        <v>392</v>
      </c>
      <c r="G340" s="44" t="s">
        <v>74</v>
      </c>
      <c r="H340" s="166" t="s">
        <v>374</v>
      </c>
      <c r="I340" s="42" t="s">
        <v>573</v>
      </c>
      <c r="J340" s="51">
        <v>31383</v>
      </c>
      <c r="K340" s="42" t="s">
        <v>582</v>
      </c>
      <c r="L340" s="34">
        <v>5</v>
      </c>
      <c r="M340" s="35">
        <v>12</v>
      </c>
      <c r="N340" s="107" t="s">
        <v>504</v>
      </c>
      <c r="O340" s="108">
        <v>3</v>
      </c>
      <c r="P340" s="107">
        <f>VLOOKUP(B340,'Résultats Montesson'!$B$2:$AA$999,25,FALSE)</f>
        <v>7</v>
      </c>
      <c r="Q340" s="108">
        <f>VLOOKUP(B340,'Résultats Montesson'!$B$2:$AA$999,26,FALSE)</f>
        <v>6</v>
      </c>
    </row>
    <row r="341" spans="1:17" x14ac:dyDescent="0.3">
      <c r="A341" s="42"/>
      <c r="B341" s="162">
        <v>19970051576</v>
      </c>
      <c r="C341" s="183">
        <v>5</v>
      </c>
      <c r="D341" s="70">
        <f t="shared" ref="D341:D401" si="8">M341+O341+Q341</f>
        <v>18</v>
      </c>
      <c r="E341" s="42" t="s">
        <v>679</v>
      </c>
      <c r="F341" s="44" t="s">
        <v>680</v>
      </c>
      <c r="G341" s="44" t="s">
        <v>74</v>
      </c>
      <c r="H341" s="166" t="s">
        <v>374</v>
      </c>
      <c r="I341" s="42" t="s">
        <v>573</v>
      </c>
      <c r="J341" s="51">
        <v>25952</v>
      </c>
      <c r="K341" s="42" t="s">
        <v>574</v>
      </c>
      <c r="N341" s="107">
        <v>1</v>
      </c>
      <c r="O341" s="108">
        <v>18</v>
      </c>
      <c r="P341" s="107"/>
      <c r="Q341" s="108"/>
    </row>
    <row r="342" spans="1:17" x14ac:dyDescent="0.3">
      <c r="A342" s="42"/>
      <c r="B342" s="164">
        <v>20200055385</v>
      </c>
      <c r="C342" s="183">
        <v>6</v>
      </c>
      <c r="D342" s="70">
        <f t="shared" si="8"/>
        <v>18</v>
      </c>
      <c r="E342" s="42" t="s">
        <v>380</v>
      </c>
      <c r="F342" s="44" t="s">
        <v>381</v>
      </c>
      <c r="G342" s="44" t="s">
        <v>26</v>
      </c>
      <c r="H342" s="164" t="s">
        <v>374</v>
      </c>
      <c r="I342" s="42" t="s">
        <v>573</v>
      </c>
      <c r="J342" s="51">
        <v>31053</v>
      </c>
      <c r="K342" s="42" t="s">
        <v>582</v>
      </c>
      <c r="L342" s="34">
        <v>7</v>
      </c>
      <c r="M342" s="35">
        <v>10</v>
      </c>
      <c r="N342" s="107">
        <v>5</v>
      </c>
      <c r="O342" s="108">
        <v>8</v>
      </c>
      <c r="P342" s="107"/>
      <c r="Q342" s="108"/>
    </row>
    <row r="343" spans="1:17" x14ac:dyDescent="0.3">
      <c r="A343" s="42"/>
      <c r="B343" s="164">
        <v>20190007044</v>
      </c>
      <c r="C343" s="183">
        <v>7</v>
      </c>
      <c r="D343" s="70">
        <f t="shared" si="8"/>
        <v>17</v>
      </c>
      <c r="E343" s="42" t="s">
        <v>412</v>
      </c>
      <c r="F343" s="44" t="s">
        <v>413</v>
      </c>
      <c r="G343" s="44" t="s">
        <v>26</v>
      </c>
      <c r="H343" s="164" t="s">
        <v>374</v>
      </c>
      <c r="I343" s="42" t="s">
        <v>573</v>
      </c>
      <c r="J343" s="51">
        <v>26103</v>
      </c>
      <c r="K343" s="42" t="s">
        <v>582</v>
      </c>
      <c r="L343" s="34">
        <v>6</v>
      </c>
      <c r="M343" s="35">
        <v>11</v>
      </c>
      <c r="N343" s="107">
        <v>7</v>
      </c>
      <c r="O343" s="108">
        <v>6</v>
      </c>
      <c r="P343" s="107"/>
      <c r="Q343" s="108"/>
    </row>
    <row r="344" spans="1:17" x14ac:dyDescent="0.3">
      <c r="A344" s="47"/>
      <c r="B344" s="47">
        <v>20080006158</v>
      </c>
      <c r="C344" s="183">
        <v>8</v>
      </c>
      <c r="D344" s="70">
        <f t="shared" si="8"/>
        <v>17</v>
      </c>
      <c r="E344" s="38" t="s">
        <v>386</v>
      </c>
      <c r="F344" s="40" t="s">
        <v>387</v>
      </c>
      <c r="G344" s="40" t="s">
        <v>22</v>
      </c>
      <c r="H344" s="40" t="s">
        <v>374</v>
      </c>
      <c r="I344" s="47" t="s">
        <v>573</v>
      </c>
      <c r="J344" s="56">
        <v>26828</v>
      </c>
      <c r="K344" s="47" t="s">
        <v>574</v>
      </c>
      <c r="L344" s="34">
        <v>8</v>
      </c>
      <c r="M344" s="35">
        <v>9</v>
      </c>
      <c r="N344" s="107" t="s">
        <v>304</v>
      </c>
      <c r="O344" s="108">
        <v>4</v>
      </c>
      <c r="P344" s="107" t="str">
        <f>VLOOKUP(B344,'Résultats Montesson'!$B$2:$AA$999,25,FALSE)</f>
        <v>M 5</v>
      </c>
      <c r="Q344" s="108">
        <f>VLOOKUP(B344,'Résultats Montesson'!$B$2:$AA$999,26,FALSE)</f>
        <v>4</v>
      </c>
    </row>
    <row r="345" spans="1:17" x14ac:dyDescent="0.3">
      <c r="A345" s="162"/>
      <c r="B345" s="163">
        <v>20210066057</v>
      </c>
      <c r="C345" s="183">
        <v>9</v>
      </c>
      <c r="D345" s="70">
        <f t="shared" si="8"/>
        <v>15</v>
      </c>
      <c r="E345" s="163" t="s">
        <v>382</v>
      </c>
      <c r="F345" s="165" t="s">
        <v>383</v>
      </c>
      <c r="G345" s="164" t="s">
        <v>31</v>
      </c>
      <c r="H345" s="165" t="s">
        <v>374</v>
      </c>
      <c r="I345" s="171" t="s">
        <v>573</v>
      </c>
      <c r="J345" s="170">
        <v>28453</v>
      </c>
      <c r="K345" s="162" t="s">
        <v>582</v>
      </c>
      <c r="L345" s="34" t="s">
        <v>591</v>
      </c>
      <c r="M345" s="35">
        <v>7</v>
      </c>
      <c r="N345" s="107"/>
      <c r="O345" s="108"/>
      <c r="P345" s="107">
        <f>VLOOKUP(B345,'Résultats Montesson'!$B$2:$AA$999,25,FALSE)</f>
        <v>5</v>
      </c>
      <c r="Q345" s="108">
        <f>VLOOKUP(B345,'Résultats Montesson'!$B$2:$AA$999,26,FALSE)</f>
        <v>8</v>
      </c>
    </row>
    <row r="346" spans="1:17" x14ac:dyDescent="0.3">
      <c r="A346" s="47"/>
      <c r="B346" s="47">
        <v>20140040279</v>
      </c>
      <c r="C346" s="183">
        <v>10</v>
      </c>
      <c r="D346" s="70">
        <f t="shared" si="8"/>
        <v>14</v>
      </c>
      <c r="E346" s="38" t="s">
        <v>1053</v>
      </c>
      <c r="F346" s="40" t="s">
        <v>1054</v>
      </c>
      <c r="G346" s="40" t="s">
        <v>1055</v>
      </c>
      <c r="H346" s="40" t="s">
        <v>374</v>
      </c>
      <c r="I346" s="47" t="s">
        <v>573</v>
      </c>
      <c r="J346" s="56">
        <v>27533</v>
      </c>
      <c r="K346" s="47" t="s">
        <v>574</v>
      </c>
      <c r="N346" s="107">
        <v>2</v>
      </c>
      <c r="O346" s="108">
        <v>14</v>
      </c>
      <c r="P346" s="107"/>
      <c r="Q346" s="108"/>
    </row>
    <row r="347" spans="1:17" x14ac:dyDescent="0.3">
      <c r="A347" s="167"/>
      <c r="B347" s="167">
        <v>19970053491</v>
      </c>
      <c r="C347" s="183">
        <v>10</v>
      </c>
      <c r="D347" s="70">
        <f t="shared" si="8"/>
        <v>14</v>
      </c>
      <c r="E347" s="160" t="s">
        <v>668</v>
      </c>
      <c r="F347" s="161" t="s">
        <v>669</v>
      </c>
      <c r="G347" s="161" t="s">
        <v>22</v>
      </c>
      <c r="H347" s="161" t="s">
        <v>374</v>
      </c>
      <c r="I347" s="167" t="s">
        <v>573</v>
      </c>
      <c r="J347" s="174">
        <v>26492</v>
      </c>
      <c r="K347" s="167" t="s">
        <v>574</v>
      </c>
      <c r="N347" s="107"/>
      <c r="O347" s="108"/>
      <c r="P347" s="107">
        <f>VLOOKUP(B347,'Résultats Montesson'!$B$2:$AA$999,25,FALSE)</f>
        <v>2</v>
      </c>
      <c r="Q347" s="108">
        <f>VLOOKUP(B347,'Résultats Montesson'!$B$2:$AA$999,26,FALSE)</f>
        <v>14</v>
      </c>
    </row>
    <row r="348" spans="1:17" x14ac:dyDescent="0.3">
      <c r="A348" s="42"/>
      <c r="B348" s="163">
        <v>20150010857</v>
      </c>
      <c r="C348" s="183">
        <v>12</v>
      </c>
      <c r="D348" s="70">
        <f t="shared" si="8"/>
        <v>14</v>
      </c>
      <c r="E348" s="163" t="s">
        <v>398</v>
      </c>
      <c r="F348" s="165" t="s">
        <v>399</v>
      </c>
      <c r="G348" s="44" t="s">
        <v>31</v>
      </c>
      <c r="H348" s="168" t="s">
        <v>374</v>
      </c>
      <c r="I348" s="171" t="s">
        <v>573</v>
      </c>
      <c r="J348" s="172">
        <v>32300</v>
      </c>
      <c r="K348" s="42" t="s">
        <v>574</v>
      </c>
      <c r="L348" s="34" t="s">
        <v>375</v>
      </c>
      <c r="M348" s="35">
        <v>5</v>
      </c>
      <c r="N348" s="107" t="s">
        <v>69</v>
      </c>
      <c r="O348" s="108">
        <v>2</v>
      </c>
      <c r="P348" s="107">
        <f>VLOOKUP(B348,'Résultats Montesson'!$B$2:$AA$999,25,FALSE)</f>
        <v>6</v>
      </c>
      <c r="Q348" s="108">
        <f>VLOOKUP(B348,'Résultats Montesson'!$B$2:$AA$999,26,FALSE)</f>
        <v>7</v>
      </c>
    </row>
    <row r="349" spans="1:17" x14ac:dyDescent="0.3">
      <c r="A349" s="167"/>
      <c r="B349" s="167">
        <v>20000003964</v>
      </c>
      <c r="C349" s="183">
        <v>13</v>
      </c>
      <c r="D349" s="70">
        <f t="shared" si="8"/>
        <v>13</v>
      </c>
      <c r="E349" s="160" t="s">
        <v>405</v>
      </c>
      <c r="F349" s="161" t="s">
        <v>406</v>
      </c>
      <c r="G349" s="161" t="s">
        <v>22</v>
      </c>
      <c r="H349" s="161" t="s">
        <v>374</v>
      </c>
      <c r="I349" s="167" t="s">
        <v>573</v>
      </c>
      <c r="J349" s="174">
        <v>28883</v>
      </c>
      <c r="K349" s="167" t="s">
        <v>574</v>
      </c>
      <c r="L349" s="34">
        <v>4</v>
      </c>
      <c r="M349" s="35">
        <v>13</v>
      </c>
      <c r="N349" s="107"/>
      <c r="O349" s="108"/>
      <c r="P349" s="107"/>
      <c r="Q349" s="108"/>
    </row>
    <row r="350" spans="1:17" x14ac:dyDescent="0.3">
      <c r="A350" s="162"/>
      <c r="B350" s="164">
        <v>20200031107</v>
      </c>
      <c r="C350" s="183">
        <v>14</v>
      </c>
      <c r="D350" s="70">
        <f t="shared" si="8"/>
        <v>13</v>
      </c>
      <c r="E350" s="162" t="s">
        <v>400</v>
      </c>
      <c r="F350" s="164" t="s">
        <v>401</v>
      </c>
      <c r="G350" s="164" t="s">
        <v>26</v>
      </c>
      <c r="H350" s="164" t="s">
        <v>374</v>
      </c>
      <c r="I350" s="162" t="s">
        <v>573</v>
      </c>
      <c r="J350" s="170">
        <v>30367</v>
      </c>
      <c r="K350" s="162" t="s">
        <v>582</v>
      </c>
      <c r="L350" s="34" t="s">
        <v>397</v>
      </c>
      <c r="M350" s="35">
        <v>6</v>
      </c>
      <c r="N350" s="107">
        <v>6</v>
      </c>
      <c r="O350" s="108">
        <v>7</v>
      </c>
      <c r="P350" s="107"/>
      <c r="Q350" s="108"/>
    </row>
    <row r="351" spans="1:17" x14ac:dyDescent="0.3">
      <c r="A351" s="162"/>
      <c r="B351" s="162">
        <v>19970053475</v>
      </c>
      <c r="C351" s="183">
        <v>15</v>
      </c>
      <c r="D351" s="70">
        <f t="shared" si="8"/>
        <v>13</v>
      </c>
      <c r="E351" s="162" t="s">
        <v>384</v>
      </c>
      <c r="F351" s="164" t="s">
        <v>385</v>
      </c>
      <c r="G351" s="164" t="s">
        <v>74</v>
      </c>
      <c r="H351" s="166" t="s">
        <v>374</v>
      </c>
      <c r="I351" s="162" t="s">
        <v>573</v>
      </c>
      <c r="J351" s="170">
        <v>25826</v>
      </c>
      <c r="K351" s="162" t="s">
        <v>574</v>
      </c>
      <c r="L351" s="34" t="s">
        <v>587</v>
      </c>
      <c r="M351" s="35">
        <v>8</v>
      </c>
      <c r="N351" s="107"/>
      <c r="O351" s="108"/>
      <c r="P351" s="107">
        <f>VLOOKUP(B351,'Résultats Montesson'!$B$2:$AA$999,25,FALSE)</f>
        <v>8</v>
      </c>
      <c r="Q351" s="108">
        <f>VLOOKUP(B351,'Résultats Montesson'!$B$2:$AA$999,26,FALSE)</f>
        <v>5</v>
      </c>
    </row>
    <row r="352" spans="1:17" x14ac:dyDescent="0.3">
      <c r="A352" s="42"/>
      <c r="B352" s="164">
        <v>20160011400</v>
      </c>
      <c r="C352" s="183">
        <v>16</v>
      </c>
      <c r="D352" s="70">
        <f t="shared" si="8"/>
        <v>12</v>
      </c>
      <c r="E352" s="162" t="s">
        <v>120</v>
      </c>
      <c r="F352" s="164" t="s">
        <v>534</v>
      </c>
      <c r="G352" s="44" t="s">
        <v>26</v>
      </c>
      <c r="H352" s="164" t="s">
        <v>374</v>
      </c>
      <c r="I352" s="162" t="s">
        <v>573</v>
      </c>
      <c r="J352" s="51">
        <v>26914</v>
      </c>
      <c r="K352" s="42" t="s">
        <v>574</v>
      </c>
      <c r="L352" s="34" t="s">
        <v>504</v>
      </c>
      <c r="M352" s="35">
        <v>3</v>
      </c>
      <c r="N352" s="107">
        <v>4</v>
      </c>
      <c r="O352" s="108">
        <v>9</v>
      </c>
      <c r="P352" s="107"/>
      <c r="Q352" s="108"/>
    </row>
    <row r="353" spans="1:17" x14ac:dyDescent="0.3">
      <c r="A353" s="47"/>
      <c r="B353" s="47">
        <v>20220094499</v>
      </c>
      <c r="C353" s="183">
        <v>17</v>
      </c>
      <c r="D353" s="70">
        <f t="shared" si="8"/>
        <v>10</v>
      </c>
      <c r="E353" s="38" t="s">
        <v>414</v>
      </c>
      <c r="F353" s="40" t="s">
        <v>415</v>
      </c>
      <c r="G353" s="40" t="s">
        <v>22</v>
      </c>
      <c r="H353" s="40" t="s">
        <v>374</v>
      </c>
      <c r="I353" s="47" t="s">
        <v>573</v>
      </c>
      <c r="J353" s="56">
        <v>29747</v>
      </c>
      <c r="K353" s="47" t="s">
        <v>582</v>
      </c>
      <c r="L353" s="34" t="s">
        <v>591</v>
      </c>
      <c r="M353" s="35">
        <v>7</v>
      </c>
      <c r="N353" s="107"/>
      <c r="O353" s="108"/>
      <c r="P353" s="107" t="str">
        <f>VLOOKUP(B353,'Résultats Montesson'!$B$2:$AA$999,25,FALSE)</f>
        <v>M 6</v>
      </c>
      <c r="Q353" s="108">
        <f>VLOOKUP(B353,'Résultats Montesson'!$B$2:$AA$999,26,FALSE)</f>
        <v>3</v>
      </c>
    </row>
    <row r="354" spans="1:17" x14ac:dyDescent="0.3">
      <c r="A354" s="42"/>
      <c r="B354" s="162">
        <v>20080005618</v>
      </c>
      <c r="C354" s="183">
        <v>18</v>
      </c>
      <c r="D354" s="70">
        <f t="shared" si="8"/>
        <v>9</v>
      </c>
      <c r="E354" s="162" t="s">
        <v>861</v>
      </c>
      <c r="F354" s="164" t="s">
        <v>862</v>
      </c>
      <c r="G354" s="44" t="s">
        <v>74</v>
      </c>
      <c r="H354" s="166" t="s">
        <v>374</v>
      </c>
      <c r="I354" s="162" t="s">
        <v>573</v>
      </c>
      <c r="J354" s="170">
        <v>35573</v>
      </c>
      <c r="K354" s="42" t="s">
        <v>582</v>
      </c>
      <c r="N354" s="107"/>
      <c r="O354" s="108"/>
      <c r="P354" s="107">
        <f>VLOOKUP(B354,'Résultats Montesson'!$B$2:$AA$999,25,FALSE)</f>
        <v>4</v>
      </c>
      <c r="Q354" s="108">
        <f>VLOOKUP(B354,'Résultats Montesson'!$B$2:$AA$999,26,FALSE)</f>
        <v>9</v>
      </c>
    </row>
    <row r="355" spans="1:17" x14ac:dyDescent="0.3">
      <c r="A355" s="47"/>
      <c r="B355" s="47">
        <v>20110004627</v>
      </c>
      <c r="C355" s="183">
        <v>19</v>
      </c>
      <c r="D355" s="70">
        <f t="shared" si="8"/>
        <v>8</v>
      </c>
      <c r="E355" s="38" t="s">
        <v>378</v>
      </c>
      <c r="F355" s="40" t="s">
        <v>379</v>
      </c>
      <c r="G355" s="40" t="s">
        <v>22</v>
      </c>
      <c r="H355" s="40" t="s">
        <v>374</v>
      </c>
      <c r="I355" s="47" t="s">
        <v>573</v>
      </c>
      <c r="J355" s="56">
        <v>30243</v>
      </c>
      <c r="K355" s="47" t="s">
        <v>574</v>
      </c>
      <c r="L355" s="34" t="s">
        <v>587</v>
      </c>
      <c r="M355" s="35">
        <v>8</v>
      </c>
      <c r="N355" s="107"/>
      <c r="O355" s="108"/>
      <c r="P355" s="107"/>
      <c r="Q355" s="108"/>
    </row>
    <row r="356" spans="1:17" x14ac:dyDescent="0.3">
      <c r="A356" s="47"/>
      <c r="B356" s="47">
        <v>19970017523</v>
      </c>
      <c r="C356" s="183">
        <v>20</v>
      </c>
      <c r="D356" s="70">
        <f t="shared" si="8"/>
        <v>8</v>
      </c>
      <c r="E356" s="38" t="s">
        <v>372</v>
      </c>
      <c r="F356" s="40" t="s">
        <v>373</v>
      </c>
      <c r="G356" s="40" t="s">
        <v>22</v>
      </c>
      <c r="H356" s="40" t="s">
        <v>374</v>
      </c>
      <c r="I356" s="47" t="s">
        <v>573</v>
      </c>
      <c r="J356" s="56">
        <v>25049</v>
      </c>
      <c r="K356" s="47" t="s">
        <v>574</v>
      </c>
      <c r="L356" s="34" t="s">
        <v>375</v>
      </c>
      <c r="M356" s="35">
        <v>5</v>
      </c>
      <c r="N356" s="107" t="s">
        <v>504</v>
      </c>
      <c r="O356" s="108">
        <v>3</v>
      </c>
      <c r="P356" s="107"/>
      <c r="Q356" s="108"/>
    </row>
    <row r="357" spans="1:17" x14ac:dyDescent="0.3">
      <c r="A357" s="162"/>
      <c r="B357" s="162">
        <v>20220107318</v>
      </c>
      <c r="C357" s="183">
        <v>21</v>
      </c>
      <c r="D357" s="70">
        <f t="shared" si="8"/>
        <v>8</v>
      </c>
      <c r="E357" s="162" t="s">
        <v>416</v>
      </c>
      <c r="F357" s="164" t="s">
        <v>417</v>
      </c>
      <c r="G357" s="164" t="s">
        <v>74</v>
      </c>
      <c r="H357" s="166" t="s">
        <v>374</v>
      </c>
      <c r="I357" s="162" t="s">
        <v>573</v>
      </c>
      <c r="J357" s="170">
        <v>30156</v>
      </c>
      <c r="K357" s="162" t="s">
        <v>582</v>
      </c>
      <c r="L357" s="34" t="s">
        <v>304</v>
      </c>
      <c r="M357" s="35">
        <v>4</v>
      </c>
      <c r="N357" s="107"/>
      <c r="O357" s="108"/>
      <c r="P357" s="107" t="str">
        <f>VLOOKUP(B357,'Résultats Montesson'!$B$2:$AA$999,25,FALSE)</f>
        <v>M 5</v>
      </c>
      <c r="Q357" s="108">
        <f>VLOOKUP(B357,'Résultats Montesson'!$B$2:$AA$999,26,FALSE)</f>
        <v>4</v>
      </c>
    </row>
    <row r="358" spans="1:17" x14ac:dyDescent="0.3">
      <c r="A358" s="167"/>
      <c r="B358" s="167">
        <v>20050012811</v>
      </c>
      <c r="C358" s="183">
        <v>22</v>
      </c>
      <c r="D358" s="70">
        <f t="shared" si="8"/>
        <v>6</v>
      </c>
      <c r="E358" s="160" t="s">
        <v>395</v>
      </c>
      <c r="F358" s="161" t="s">
        <v>396</v>
      </c>
      <c r="G358" s="161" t="s">
        <v>22</v>
      </c>
      <c r="H358" s="161" t="s">
        <v>374</v>
      </c>
      <c r="I358" s="167" t="s">
        <v>573</v>
      </c>
      <c r="J358" s="174">
        <v>25794</v>
      </c>
      <c r="K358" s="167" t="s">
        <v>574</v>
      </c>
      <c r="L358" s="34" t="s">
        <v>397</v>
      </c>
      <c r="M358" s="35">
        <v>6</v>
      </c>
      <c r="N358" s="107"/>
      <c r="O358" s="108"/>
      <c r="P358" s="107"/>
      <c r="Q358" s="108"/>
    </row>
    <row r="359" spans="1:17" x14ac:dyDescent="0.3">
      <c r="A359" s="162"/>
      <c r="B359" s="163">
        <v>20200028360</v>
      </c>
      <c r="C359" s="183">
        <v>23</v>
      </c>
      <c r="D359" s="70">
        <f t="shared" si="8"/>
        <v>6</v>
      </c>
      <c r="E359" s="163" t="s">
        <v>51</v>
      </c>
      <c r="F359" s="165" t="s">
        <v>876</v>
      </c>
      <c r="G359" s="164" t="s">
        <v>31</v>
      </c>
      <c r="H359" s="166" t="s">
        <v>374</v>
      </c>
      <c r="I359" s="171" t="s">
        <v>573</v>
      </c>
      <c r="J359" s="173">
        <v>30135</v>
      </c>
      <c r="K359" s="162" t="s">
        <v>582</v>
      </c>
      <c r="N359" s="107" t="s">
        <v>304</v>
      </c>
      <c r="O359" s="108">
        <v>4</v>
      </c>
      <c r="P359" s="107" t="str">
        <f>VLOOKUP(B359,'Résultats Montesson'!$B$2:$AA$999,25,FALSE)</f>
        <v>M 7</v>
      </c>
      <c r="Q359" s="108">
        <f>VLOOKUP(B359,'Résultats Montesson'!$B$2:$AA$999,26,FALSE)</f>
        <v>2</v>
      </c>
    </row>
    <row r="360" spans="1:17" x14ac:dyDescent="0.3">
      <c r="A360" s="167"/>
      <c r="B360" s="167">
        <v>19970050559</v>
      </c>
      <c r="C360" s="183">
        <v>24</v>
      </c>
      <c r="D360" s="70">
        <f t="shared" si="8"/>
        <v>5</v>
      </c>
      <c r="E360" s="160" t="s">
        <v>964</v>
      </c>
      <c r="F360" s="161" t="s">
        <v>965</v>
      </c>
      <c r="G360" s="161" t="s">
        <v>22</v>
      </c>
      <c r="H360" s="161" t="s">
        <v>374</v>
      </c>
      <c r="I360" s="167" t="s">
        <v>573</v>
      </c>
      <c r="J360" s="174">
        <v>28957</v>
      </c>
      <c r="K360" s="167" t="s">
        <v>574</v>
      </c>
      <c r="N360" s="107">
        <v>8</v>
      </c>
      <c r="O360" s="108">
        <v>5</v>
      </c>
      <c r="P360" s="107"/>
      <c r="Q360" s="108"/>
    </row>
    <row r="361" spans="1:17" x14ac:dyDescent="0.3">
      <c r="A361" s="47"/>
      <c r="B361" s="47">
        <v>20120002381</v>
      </c>
      <c r="C361" s="183">
        <v>25</v>
      </c>
      <c r="D361" s="70">
        <f t="shared" si="8"/>
        <v>5</v>
      </c>
      <c r="E361" s="160" t="s">
        <v>388</v>
      </c>
      <c r="F361" s="40" t="s">
        <v>389</v>
      </c>
      <c r="G361" s="40" t="s">
        <v>22</v>
      </c>
      <c r="H361" s="40" t="s">
        <v>374</v>
      </c>
      <c r="I361" s="47" t="s">
        <v>573</v>
      </c>
      <c r="J361" s="56">
        <v>28884</v>
      </c>
      <c r="K361" s="47" t="s">
        <v>582</v>
      </c>
      <c r="L361" s="34" t="s">
        <v>304</v>
      </c>
      <c r="M361" s="35">
        <v>4</v>
      </c>
      <c r="N361" s="107" t="s">
        <v>43</v>
      </c>
      <c r="O361" s="108">
        <v>1</v>
      </c>
      <c r="P361" s="107"/>
      <c r="Q361" s="108"/>
    </row>
    <row r="362" spans="1:17" x14ac:dyDescent="0.3">
      <c r="A362" s="42"/>
      <c r="B362" s="44">
        <v>20220089247</v>
      </c>
      <c r="C362" s="183">
        <v>26</v>
      </c>
      <c r="D362" s="70">
        <f t="shared" si="8"/>
        <v>5</v>
      </c>
      <c r="E362" s="42" t="s">
        <v>402</v>
      </c>
      <c r="F362" s="44" t="s">
        <v>403</v>
      </c>
      <c r="G362" s="44" t="s">
        <v>31</v>
      </c>
      <c r="H362" s="169" t="s">
        <v>374</v>
      </c>
      <c r="I362" s="42" t="s">
        <v>573</v>
      </c>
      <c r="J362" s="173">
        <v>28168</v>
      </c>
      <c r="K362" s="42" t="s">
        <v>582</v>
      </c>
      <c r="L362" s="34" t="s">
        <v>504</v>
      </c>
      <c r="M362" s="35">
        <v>3</v>
      </c>
      <c r="N362" s="107"/>
      <c r="O362" s="108"/>
      <c r="P362" s="107" t="str">
        <f>VLOOKUP(B362,'Résultats Montesson'!$B$2:$AA$999,25,FALSE)</f>
        <v>M 7</v>
      </c>
      <c r="Q362" s="108">
        <f>VLOOKUP(B362,'Résultats Montesson'!$B$2:$AA$999,26,FALSE)</f>
        <v>2</v>
      </c>
    </row>
    <row r="363" spans="1:17" x14ac:dyDescent="0.3">
      <c r="A363" s="167"/>
      <c r="B363" s="167">
        <v>20090010183</v>
      </c>
      <c r="C363" s="183">
        <v>27</v>
      </c>
      <c r="D363" s="70">
        <f t="shared" si="8"/>
        <v>4</v>
      </c>
      <c r="E363" s="160" t="s">
        <v>376</v>
      </c>
      <c r="F363" s="161" t="s">
        <v>377</v>
      </c>
      <c r="G363" s="161" t="s">
        <v>22</v>
      </c>
      <c r="H363" s="161" t="s">
        <v>374</v>
      </c>
      <c r="I363" s="167" t="s">
        <v>573</v>
      </c>
      <c r="J363" s="174">
        <v>25464</v>
      </c>
      <c r="K363" s="167" t="s">
        <v>574</v>
      </c>
      <c r="L363" s="34" t="s">
        <v>304</v>
      </c>
      <c r="M363" s="35">
        <v>4</v>
      </c>
      <c r="N363" s="107"/>
      <c r="O363" s="108"/>
      <c r="P363" s="107"/>
      <c r="Q363" s="108"/>
    </row>
    <row r="364" spans="1:17" x14ac:dyDescent="0.3">
      <c r="A364" s="167"/>
      <c r="B364" s="167">
        <v>19990008390</v>
      </c>
      <c r="C364" s="183">
        <v>27</v>
      </c>
      <c r="D364" s="70">
        <f t="shared" si="8"/>
        <v>4</v>
      </c>
      <c r="E364" s="167" t="s">
        <v>393</v>
      </c>
      <c r="F364" s="161" t="s">
        <v>394</v>
      </c>
      <c r="G364" s="161" t="s">
        <v>22</v>
      </c>
      <c r="H364" s="161" t="s">
        <v>374</v>
      </c>
      <c r="I364" s="167" t="s">
        <v>573</v>
      </c>
      <c r="J364" s="174">
        <v>26417</v>
      </c>
      <c r="K364" s="167" t="s">
        <v>574</v>
      </c>
      <c r="L364" s="34" t="s">
        <v>304</v>
      </c>
      <c r="M364" s="35">
        <v>4</v>
      </c>
      <c r="N364" s="107"/>
      <c r="O364" s="108"/>
      <c r="P364" s="107"/>
      <c r="Q364" s="108"/>
    </row>
    <row r="365" spans="1:17" x14ac:dyDescent="0.3">
      <c r="A365" s="42"/>
      <c r="B365" s="44">
        <v>20180003555</v>
      </c>
      <c r="C365" s="183">
        <v>29</v>
      </c>
      <c r="D365" s="70">
        <f t="shared" si="8"/>
        <v>3</v>
      </c>
      <c r="E365" s="42" t="s">
        <v>410</v>
      </c>
      <c r="F365" s="44" t="s">
        <v>411</v>
      </c>
      <c r="G365" s="44" t="s">
        <v>26</v>
      </c>
      <c r="H365" s="44" t="s">
        <v>374</v>
      </c>
      <c r="I365" s="42" t="s">
        <v>573</v>
      </c>
      <c r="J365" s="51">
        <v>27829</v>
      </c>
      <c r="K365" s="42" t="s">
        <v>582</v>
      </c>
      <c r="L365" s="34" t="s">
        <v>504</v>
      </c>
      <c r="M365" s="35">
        <v>3</v>
      </c>
      <c r="N365" s="107"/>
      <c r="O365" s="108"/>
      <c r="P365" s="107"/>
      <c r="Q365" s="108"/>
    </row>
    <row r="366" spans="1:17" s="164" customFormat="1" x14ac:dyDescent="0.3">
      <c r="A366" s="167"/>
      <c r="B366" s="167">
        <v>20220117182</v>
      </c>
      <c r="C366" s="183">
        <v>29</v>
      </c>
      <c r="D366" s="176">
        <f t="shared" si="8"/>
        <v>3</v>
      </c>
      <c r="E366" s="160" t="s">
        <v>1072</v>
      </c>
      <c r="F366" s="161" t="s">
        <v>1073</v>
      </c>
      <c r="G366" s="161" t="s">
        <v>74</v>
      </c>
      <c r="H366" s="161" t="s">
        <v>374</v>
      </c>
      <c r="I366" s="162" t="s">
        <v>573</v>
      </c>
      <c r="J366" s="170">
        <v>28550</v>
      </c>
      <c r="K366" s="162" t="s">
        <v>582</v>
      </c>
      <c r="L366" s="187"/>
      <c r="M366" s="176"/>
      <c r="N366" s="187"/>
      <c r="O366" s="176"/>
      <c r="P366" s="187" t="str">
        <f>VLOOKUP(B366,'Résultats Montesson'!$B$2:$AA$999,25,FALSE)</f>
        <v>M 6</v>
      </c>
      <c r="Q366" s="176">
        <f>VLOOKUP(B366,'Résultats Montesson'!$B$2:$AA$999,26,FALSE)</f>
        <v>3</v>
      </c>
    </row>
    <row r="367" spans="1:17" x14ac:dyDescent="0.3">
      <c r="A367" s="42"/>
      <c r="B367" s="163">
        <v>20190017020</v>
      </c>
      <c r="C367" s="183">
        <v>31</v>
      </c>
      <c r="D367" s="70">
        <f t="shared" si="8"/>
        <v>2</v>
      </c>
      <c r="E367" s="163" t="s">
        <v>674</v>
      </c>
      <c r="F367" s="165" t="s">
        <v>873</v>
      </c>
      <c r="G367" s="44" t="s">
        <v>31</v>
      </c>
      <c r="H367" s="165" t="s">
        <v>374</v>
      </c>
      <c r="I367" s="171" t="s">
        <v>573</v>
      </c>
      <c r="J367" s="172">
        <v>26581</v>
      </c>
      <c r="K367" s="42" t="s">
        <v>582</v>
      </c>
      <c r="N367" s="107" t="s">
        <v>69</v>
      </c>
      <c r="O367" s="108">
        <v>2</v>
      </c>
      <c r="P367" s="107"/>
      <c r="Q367" s="108"/>
    </row>
    <row r="368" spans="1:17" hidden="1" x14ac:dyDescent="0.3">
      <c r="A368" s="42"/>
      <c r="B368" s="44">
        <v>20220087892</v>
      </c>
      <c r="C368" s="185"/>
      <c r="D368" s="70">
        <f t="shared" si="8"/>
        <v>0</v>
      </c>
      <c r="E368" s="42" t="s">
        <v>785</v>
      </c>
      <c r="F368" s="44" t="s">
        <v>786</v>
      </c>
      <c r="G368" s="44" t="s">
        <v>26</v>
      </c>
      <c r="H368" s="44" t="s">
        <v>374</v>
      </c>
      <c r="I368" s="42" t="s">
        <v>573</v>
      </c>
      <c r="J368" s="51">
        <v>26432</v>
      </c>
      <c r="K368" s="42" t="s">
        <v>582</v>
      </c>
      <c r="N368" s="107"/>
      <c r="O368" s="108"/>
      <c r="P368" s="107"/>
      <c r="Q368" s="108"/>
    </row>
    <row r="369" spans="1:17" hidden="1" x14ac:dyDescent="0.3">
      <c r="A369" s="42"/>
      <c r="B369" s="44">
        <v>20200028088</v>
      </c>
      <c r="C369" s="111"/>
      <c r="D369" s="70">
        <f t="shared" si="8"/>
        <v>0</v>
      </c>
      <c r="E369" s="42" t="s">
        <v>634</v>
      </c>
      <c r="F369" s="44" t="s">
        <v>805</v>
      </c>
      <c r="G369" s="44" t="s">
        <v>26</v>
      </c>
      <c r="H369" s="44" t="s">
        <v>374</v>
      </c>
      <c r="I369" s="42" t="s">
        <v>573</v>
      </c>
      <c r="J369" s="51">
        <v>28541</v>
      </c>
      <c r="K369" s="42" t="s">
        <v>582</v>
      </c>
      <c r="N369" s="107"/>
      <c r="O369" s="108"/>
      <c r="P369" s="107"/>
      <c r="Q369" s="108"/>
    </row>
    <row r="370" spans="1:17" hidden="1" x14ac:dyDescent="0.3">
      <c r="A370" s="42"/>
      <c r="B370" s="164">
        <v>20220089522</v>
      </c>
      <c r="C370" s="111"/>
      <c r="D370" s="70">
        <f t="shared" si="8"/>
        <v>0</v>
      </c>
      <c r="E370" s="42" t="s">
        <v>684</v>
      </c>
      <c r="F370" s="44" t="s">
        <v>812</v>
      </c>
      <c r="G370" s="44" t="s">
        <v>26</v>
      </c>
      <c r="H370" s="164" t="s">
        <v>374</v>
      </c>
      <c r="I370" s="42" t="s">
        <v>573</v>
      </c>
      <c r="J370" s="51">
        <v>28743</v>
      </c>
      <c r="K370" s="42" t="s">
        <v>582</v>
      </c>
      <c r="N370" s="107"/>
      <c r="O370" s="108"/>
      <c r="P370" s="107"/>
      <c r="Q370" s="108"/>
    </row>
    <row r="371" spans="1:17" hidden="1" x14ac:dyDescent="0.3">
      <c r="A371" s="42"/>
      <c r="B371" s="164">
        <v>20220087942</v>
      </c>
      <c r="C371" s="111"/>
      <c r="D371" s="70">
        <f t="shared" si="8"/>
        <v>0</v>
      </c>
      <c r="E371" s="42" t="s">
        <v>823</v>
      </c>
      <c r="F371" s="44" t="s">
        <v>824</v>
      </c>
      <c r="G371" s="44" t="s">
        <v>26</v>
      </c>
      <c r="H371" s="164" t="s">
        <v>374</v>
      </c>
      <c r="I371" s="42" t="s">
        <v>573</v>
      </c>
      <c r="J371" s="51">
        <v>30863</v>
      </c>
      <c r="K371" s="42" t="s">
        <v>582</v>
      </c>
      <c r="N371" s="107"/>
      <c r="O371" s="108"/>
      <c r="P371" s="107"/>
      <c r="Q371" s="108"/>
    </row>
    <row r="372" spans="1:17" hidden="1" x14ac:dyDescent="0.3">
      <c r="A372" s="42"/>
      <c r="B372" s="164">
        <v>20180015421</v>
      </c>
      <c r="C372" s="183"/>
      <c r="D372" s="70">
        <f t="shared" si="8"/>
        <v>0</v>
      </c>
      <c r="E372" s="162" t="s">
        <v>825</v>
      </c>
      <c r="F372" s="164" t="s">
        <v>826</v>
      </c>
      <c r="G372" s="44" t="s">
        <v>26</v>
      </c>
      <c r="H372" s="164" t="s">
        <v>374</v>
      </c>
      <c r="I372" s="162" t="s">
        <v>573</v>
      </c>
      <c r="J372" s="170">
        <v>25568</v>
      </c>
      <c r="K372" s="42" t="s">
        <v>582</v>
      </c>
      <c r="N372" s="107"/>
      <c r="O372" s="108"/>
      <c r="P372" s="107"/>
      <c r="Q372" s="108"/>
    </row>
    <row r="373" spans="1:17" hidden="1" x14ac:dyDescent="0.3">
      <c r="A373" s="42"/>
      <c r="B373" s="162">
        <v>19970056976</v>
      </c>
      <c r="C373" s="183"/>
      <c r="D373" s="70">
        <f t="shared" si="8"/>
        <v>0</v>
      </c>
      <c r="E373" s="162" t="s">
        <v>644</v>
      </c>
      <c r="F373" s="164" t="s">
        <v>689</v>
      </c>
      <c r="G373" s="44" t="s">
        <v>74</v>
      </c>
      <c r="H373" s="166" t="s">
        <v>374</v>
      </c>
      <c r="I373" s="162" t="s">
        <v>573</v>
      </c>
      <c r="J373" s="170">
        <v>28560</v>
      </c>
      <c r="K373" s="42" t="s">
        <v>574</v>
      </c>
      <c r="N373" s="107"/>
      <c r="O373" s="108"/>
      <c r="P373" s="107"/>
      <c r="Q373" s="108"/>
    </row>
    <row r="374" spans="1:17" hidden="1" x14ac:dyDescent="0.3">
      <c r="A374" s="42"/>
      <c r="B374" s="163">
        <v>20220091797</v>
      </c>
      <c r="C374" s="113"/>
      <c r="D374" s="70">
        <f t="shared" si="8"/>
        <v>0</v>
      </c>
      <c r="E374" s="43" t="s">
        <v>879</v>
      </c>
      <c r="F374" s="45" t="s">
        <v>880</v>
      </c>
      <c r="G374" s="44" t="s">
        <v>31</v>
      </c>
      <c r="H374" s="168" t="s">
        <v>374</v>
      </c>
      <c r="I374" s="53" t="s">
        <v>573</v>
      </c>
      <c r="J374" s="55">
        <v>31167</v>
      </c>
      <c r="K374" s="42" t="s">
        <v>582</v>
      </c>
      <c r="N374" s="107"/>
      <c r="O374" s="108"/>
      <c r="P374" s="107"/>
      <c r="Q374" s="108"/>
    </row>
    <row r="375" spans="1:17" hidden="1" x14ac:dyDescent="0.3">
      <c r="A375" s="162"/>
      <c r="B375" s="163">
        <v>20210074705</v>
      </c>
      <c r="C375" s="185"/>
      <c r="D375" s="70">
        <f t="shared" si="8"/>
        <v>0</v>
      </c>
      <c r="E375" s="163" t="s">
        <v>907</v>
      </c>
      <c r="F375" s="165" t="s">
        <v>908</v>
      </c>
      <c r="G375" s="164" t="s">
        <v>31</v>
      </c>
      <c r="H375" s="168" t="s">
        <v>374</v>
      </c>
      <c r="I375" s="171" t="s">
        <v>573</v>
      </c>
      <c r="J375" s="172">
        <v>28472</v>
      </c>
      <c r="K375" s="162" t="s">
        <v>582</v>
      </c>
      <c r="N375" s="107"/>
      <c r="O375" s="108"/>
      <c r="P375" s="107"/>
      <c r="Q375" s="108"/>
    </row>
    <row r="376" spans="1:17" hidden="1" x14ac:dyDescent="0.3">
      <c r="A376" s="162"/>
      <c r="B376" s="171">
        <v>20220102214</v>
      </c>
      <c r="C376" s="185"/>
      <c r="D376" s="70">
        <f t="shared" si="8"/>
        <v>0</v>
      </c>
      <c r="E376" s="163" t="s">
        <v>912</v>
      </c>
      <c r="F376" s="165" t="s">
        <v>913</v>
      </c>
      <c r="G376" s="164" t="s">
        <v>31</v>
      </c>
      <c r="H376" s="165" t="s">
        <v>374</v>
      </c>
      <c r="I376" s="171" t="s">
        <v>577</v>
      </c>
      <c r="J376" s="173">
        <v>34287</v>
      </c>
      <c r="K376" s="162" t="s">
        <v>582</v>
      </c>
      <c r="N376" s="107"/>
      <c r="O376" s="108"/>
      <c r="P376" s="107"/>
      <c r="Q376" s="108"/>
    </row>
    <row r="377" spans="1:17" hidden="1" x14ac:dyDescent="0.3">
      <c r="A377" s="47"/>
      <c r="B377" s="47">
        <v>20010014378</v>
      </c>
      <c r="C377" s="112"/>
      <c r="D377" s="70">
        <f t="shared" si="8"/>
        <v>0</v>
      </c>
      <c r="E377" s="38" t="s">
        <v>927</v>
      </c>
      <c r="F377" s="40" t="s">
        <v>928</v>
      </c>
      <c r="G377" s="40" t="s">
        <v>22</v>
      </c>
      <c r="H377" s="40" t="s">
        <v>374</v>
      </c>
      <c r="I377" s="47" t="s">
        <v>573</v>
      </c>
      <c r="J377" s="56">
        <v>28440</v>
      </c>
      <c r="K377" s="47" t="s">
        <v>574</v>
      </c>
      <c r="N377" s="107"/>
      <c r="O377" s="108"/>
      <c r="P377" s="107"/>
      <c r="Q377" s="108"/>
    </row>
    <row r="378" spans="1:17" hidden="1" x14ac:dyDescent="0.3">
      <c r="A378" s="47"/>
      <c r="B378" s="47">
        <v>20170049320</v>
      </c>
      <c r="C378" s="112"/>
      <c r="D378" s="70">
        <f t="shared" si="8"/>
        <v>0</v>
      </c>
      <c r="E378" s="38" t="s">
        <v>670</v>
      </c>
      <c r="F378" s="40" t="s">
        <v>671</v>
      </c>
      <c r="G378" s="40" t="s">
        <v>22</v>
      </c>
      <c r="H378" s="40" t="s">
        <v>374</v>
      </c>
      <c r="I378" s="47" t="s">
        <v>573</v>
      </c>
      <c r="J378" s="56">
        <v>27557</v>
      </c>
      <c r="K378" s="47" t="s">
        <v>574</v>
      </c>
      <c r="N378" s="107"/>
      <c r="O378" s="108"/>
      <c r="P378" s="107"/>
      <c r="Q378" s="108"/>
    </row>
    <row r="379" spans="1:17" hidden="1" x14ac:dyDescent="0.3">
      <c r="A379" s="47"/>
      <c r="B379" s="47">
        <v>20200031169</v>
      </c>
      <c r="C379" s="112"/>
      <c r="D379" s="70">
        <f t="shared" si="8"/>
        <v>0</v>
      </c>
      <c r="E379" s="38" t="s">
        <v>92</v>
      </c>
      <c r="F379" s="40" t="s">
        <v>942</v>
      </c>
      <c r="G379" s="40" t="s">
        <v>22</v>
      </c>
      <c r="H379" s="40" t="s">
        <v>374</v>
      </c>
      <c r="I379" s="47" t="s">
        <v>573</v>
      </c>
      <c r="J379" s="56">
        <v>29330</v>
      </c>
      <c r="K379" s="47" t="s">
        <v>582</v>
      </c>
      <c r="N379" s="107"/>
      <c r="O379" s="108"/>
      <c r="P379" s="107"/>
      <c r="Q379" s="108"/>
    </row>
    <row r="380" spans="1:17" hidden="1" x14ac:dyDescent="0.3">
      <c r="A380" s="47"/>
      <c r="B380" s="47">
        <v>20130017335</v>
      </c>
      <c r="C380" s="112"/>
      <c r="D380" s="70">
        <f t="shared" si="8"/>
        <v>0</v>
      </c>
      <c r="E380" s="38" t="s">
        <v>598</v>
      </c>
      <c r="F380" s="40" t="s">
        <v>675</v>
      </c>
      <c r="G380" s="40" t="s">
        <v>22</v>
      </c>
      <c r="H380" s="40" t="s">
        <v>374</v>
      </c>
      <c r="I380" s="47" t="s">
        <v>573</v>
      </c>
      <c r="J380" s="56">
        <v>28186</v>
      </c>
      <c r="K380" s="47" t="s">
        <v>574</v>
      </c>
      <c r="N380" s="107"/>
      <c r="O380" s="108"/>
      <c r="P380" s="107"/>
      <c r="Q380" s="108"/>
    </row>
    <row r="381" spans="1:17" hidden="1" x14ac:dyDescent="0.3">
      <c r="A381" s="47"/>
      <c r="B381" s="47">
        <v>19970070234</v>
      </c>
      <c r="C381" s="112"/>
      <c r="D381" s="70">
        <f t="shared" si="8"/>
        <v>0</v>
      </c>
      <c r="E381" s="38" t="s">
        <v>676</v>
      </c>
      <c r="F381" s="40" t="s">
        <v>677</v>
      </c>
      <c r="G381" s="40" t="s">
        <v>22</v>
      </c>
      <c r="H381" s="40" t="s">
        <v>374</v>
      </c>
      <c r="I381" s="47" t="s">
        <v>573</v>
      </c>
      <c r="J381" s="56">
        <v>27139</v>
      </c>
      <c r="K381" s="47" t="s">
        <v>574</v>
      </c>
      <c r="N381" s="107"/>
      <c r="O381" s="108"/>
      <c r="P381" s="107"/>
      <c r="Q381" s="108"/>
    </row>
    <row r="382" spans="1:17" hidden="1" x14ac:dyDescent="0.3">
      <c r="A382" s="167"/>
      <c r="B382" s="47">
        <v>19970022304</v>
      </c>
      <c r="C382" s="112"/>
      <c r="D382" s="70">
        <f t="shared" si="8"/>
        <v>0</v>
      </c>
      <c r="E382" s="160" t="s">
        <v>956</v>
      </c>
      <c r="F382" s="161" t="s">
        <v>957</v>
      </c>
      <c r="G382" s="40" t="s">
        <v>22</v>
      </c>
      <c r="H382" s="40" t="s">
        <v>374</v>
      </c>
      <c r="I382" s="47" t="s">
        <v>573</v>
      </c>
      <c r="J382" s="56">
        <v>29863</v>
      </c>
      <c r="K382" s="47" t="s">
        <v>574</v>
      </c>
      <c r="N382" s="107"/>
      <c r="O382" s="108"/>
      <c r="P382" s="107"/>
      <c r="Q382" s="108"/>
    </row>
    <row r="383" spans="1:17" hidden="1" x14ac:dyDescent="0.3">
      <c r="A383" s="47"/>
      <c r="B383" s="47">
        <v>20100016378</v>
      </c>
      <c r="C383" s="112"/>
      <c r="D383" s="70">
        <f t="shared" si="8"/>
        <v>0</v>
      </c>
      <c r="E383" s="38" t="s">
        <v>666</v>
      </c>
      <c r="F383" s="40" t="s">
        <v>667</v>
      </c>
      <c r="G383" s="40" t="s">
        <v>22</v>
      </c>
      <c r="H383" s="40" t="s">
        <v>374</v>
      </c>
      <c r="I383" s="47" t="s">
        <v>573</v>
      </c>
      <c r="J383" s="56">
        <v>28240</v>
      </c>
      <c r="K383" s="47" t="s">
        <v>574</v>
      </c>
      <c r="N383" s="107"/>
      <c r="O383" s="108"/>
      <c r="P383" s="107"/>
      <c r="Q383" s="108"/>
    </row>
    <row r="384" spans="1:17" hidden="1" x14ac:dyDescent="0.3">
      <c r="A384" s="58"/>
      <c r="B384" s="47">
        <v>19970050535</v>
      </c>
      <c r="C384" s="112"/>
      <c r="D384" s="70">
        <f t="shared" si="8"/>
        <v>0</v>
      </c>
      <c r="E384" s="59" t="s">
        <v>610</v>
      </c>
      <c r="F384" s="60" t="s">
        <v>961</v>
      </c>
      <c r="G384" s="40" t="s">
        <v>22</v>
      </c>
      <c r="H384" s="40" t="s">
        <v>374</v>
      </c>
      <c r="I384" s="47" t="s">
        <v>573</v>
      </c>
      <c r="J384" s="56">
        <v>29560</v>
      </c>
      <c r="K384" s="47" t="s">
        <v>574</v>
      </c>
      <c r="N384" s="107"/>
      <c r="O384" s="108"/>
      <c r="P384" s="107"/>
      <c r="Q384" s="108"/>
    </row>
    <row r="385" spans="1:17" hidden="1" x14ac:dyDescent="0.3">
      <c r="A385" s="47"/>
      <c r="B385" s="47">
        <v>20180002449</v>
      </c>
      <c r="C385" s="112"/>
      <c r="D385" s="70">
        <f t="shared" si="8"/>
        <v>0</v>
      </c>
      <c r="E385" s="38" t="s">
        <v>606</v>
      </c>
      <c r="F385" s="40" t="s">
        <v>678</v>
      </c>
      <c r="G385" s="40" t="s">
        <v>22</v>
      </c>
      <c r="H385" s="40" t="s">
        <v>374</v>
      </c>
      <c r="I385" s="47" t="s">
        <v>573</v>
      </c>
      <c r="J385" s="56">
        <v>28376</v>
      </c>
      <c r="K385" s="47" t="s">
        <v>582</v>
      </c>
      <c r="N385" s="107"/>
      <c r="O385" s="108"/>
      <c r="P385" s="107"/>
      <c r="Q385" s="108"/>
    </row>
    <row r="386" spans="1:17" hidden="1" x14ac:dyDescent="0.3">
      <c r="A386" s="47"/>
      <c r="B386" s="47">
        <v>20160008014</v>
      </c>
      <c r="C386" s="112"/>
      <c r="D386" s="70">
        <f t="shared" si="8"/>
        <v>0</v>
      </c>
      <c r="E386" s="38" t="s">
        <v>966</v>
      </c>
      <c r="F386" s="40" t="s">
        <v>967</v>
      </c>
      <c r="G386" s="40" t="s">
        <v>22</v>
      </c>
      <c r="H386" s="40" t="s">
        <v>374</v>
      </c>
      <c r="I386" s="47" t="s">
        <v>573</v>
      </c>
      <c r="J386" s="56">
        <v>25776</v>
      </c>
      <c r="K386" s="47" t="s">
        <v>574</v>
      </c>
      <c r="N386" s="107"/>
      <c r="O386" s="108"/>
      <c r="P386" s="107"/>
      <c r="Q386" s="108"/>
    </row>
    <row r="387" spans="1:17" hidden="1" x14ac:dyDescent="0.3">
      <c r="A387" s="47"/>
      <c r="B387" s="47">
        <v>20190001966</v>
      </c>
      <c r="C387" s="112"/>
      <c r="D387" s="70">
        <f t="shared" si="8"/>
        <v>0</v>
      </c>
      <c r="E387" s="38" t="s">
        <v>685</v>
      </c>
      <c r="F387" s="40" t="s">
        <v>686</v>
      </c>
      <c r="G387" s="40" t="s">
        <v>22</v>
      </c>
      <c r="H387" s="40" t="s">
        <v>374</v>
      </c>
      <c r="I387" s="47" t="s">
        <v>573</v>
      </c>
      <c r="J387" s="56">
        <v>26521</v>
      </c>
      <c r="K387" s="47" t="s">
        <v>582</v>
      </c>
      <c r="N387" s="107"/>
      <c r="O387" s="108"/>
      <c r="P387" s="107"/>
      <c r="Q387" s="108"/>
    </row>
    <row r="388" spans="1:17" hidden="1" x14ac:dyDescent="0.3">
      <c r="A388" s="47"/>
      <c r="B388" s="47">
        <v>20090002913</v>
      </c>
      <c r="C388" s="112"/>
      <c r="D388" s="70">
        <f t="shared" si="8"/>
        <v>0</v>
      </c>
      <c r="E388" s="38" t="s">
        <v>687</v>
      </c>
      <c r="F388" s="40" t="s">
        <v>688</v>
      </c>
      <c r="G388" s="40" t="s">
        <v>22</v>
      </c>
      <c r="H388" s="40" t="s">
        <v>374</v>
      </c>
      <c r="I388" s="47" t="s">
        <v>573</v>
      </c>
      <c r="J388" s="56">
        <v>25196</v>
      </c>
      <c r="K388" s="47" t="s">
        <v>574</v>
      </c>
      <c r="N388" s="107"/>
      <c r="O388" s="108"/>
      <c r="P388" s="107"/>
      <c r="Q388" s="108"/>
    </row>
    <row r="389" spans="1:17" hidden="1" x14ac:dyDescent="0.3">
      <c r="A389" s="47"/>
      <c r="B389" s="47">
        <v>19980015808</v>
      </c>
      <c r="C389" s="112"/>
      <c r="D389" s="70">
        <f t="shared" si="8"/>
        <v>0</v>
      </c>
      <c r="E389" s="38" t="s">
        <v>1009</v>
      </c>
      <c r="F389" s="40" t="s">
        <v>1010</v>
      </c>
      <c r="G389" s="40" t="s">
        <v>22</v>
      </c>
      <c r="H389" s="40" t="s">
        <v>374</v>
      </c>
      <c r="I389" s="47" t="s">
        <v>573</v>
      </c>
      <c r="J389" s="56">
        <v>27483</v>
      </c>
      <c r="K389" s="47" t="s">
        <v>574</v>
      </c>
      <c r="N389" s="107"/>
      <c r="O389" s="108"/>
      <c r="P389" s="107"/>
      <c r="Q389" s="108"/>
    </row>
    <row r="390" spans="1:17" s="152" customFormat="1" hidden="1" x14ac:dyDescent="0.3">
      <c r="A390" s="167"/>
      <c r="B390" s="167">
        <v>20090003097</v>
      </c>
      <c r="C390" s="184"/>
      <c r="D390" s="176">
        <f t="shared" si="8"/>
        <v>0</v>
      </c>
      <c r="E390" s="160" t="s">
        <v>1019</v>
      </c>
      <c r="F390" s="161" t="s">
        <v>1020</v>
      </c>
      <c r="G390" s="161" t="s">
        <v>22</v>
      </c>
      <c r="H390" s="161" t="s">
        <v>374</v>
      </c>
      <c r="I390" s="167" t="s">
        <v>573</v>
      </c>
      <c r="J390" s="174">
        <v>26300</v>
      </c>
      <c r="K390" s="167" t="s">
        <v>574</v>
      </c>
      <c r="L390" s="34"/>
      <c r="M390" s="35"/>
      <c r="N390" s="107"/>
      <c r="O390" s="108"/>
      <c r="P390" s="107"/>
      <c r="Q390" s="108"/>
    </row>
    <row r="391" spans="1:17" s="94" customFormat="1" ht="18" customHeight="1" x14ac:dyDescent="0.3">
      <c r="A391" s="65"/>
      <c r="B391" s="65">
        <v>20170009444</v>
      </c>
      <c r="C391" s="207">
        <v>1</v>
      </c>
      <c r="D391" s="208">
        <f t="shared" si="8"/>
        <v>33</v>
      </c>
      <c r="E391" s="209" t="s">
        <v>433</v>
      </c>
      <c r="F391" s="210" t="s">
        <v>434</v>
      </c>
      <c r="G391" s="210" t="s">
        <v>31</v>
      </c>
      <c r="H391" s="211" t="s">
        <v>420</v>
      </c>
      <c r="I391" s="212" t="s">
        <v>573</v>
      </c>
      <c r="J391" s="213">
        <v>40847</v>
      </c>
      <c r="K391" s="212" t="s">
        <v>574</v>
      </c>
      <c r="L391" s="198">
        <v>2</v>
      </c>
      <c r="M391" s="199">
        <v>14</v>
      </c>
      <c r="N391" s="198">
        <v>4</v>
      </c>
      <c r="O391" s="199">
        <v>9</v>
      </c>
      <c r="P391" s="198" t="str">
        <f>VLOOKUP(B391,'Résultats Montesson'!$B$2:$AA$999,25,FALSE)</f>
        <v>M 2</v>
      </c>
      <c r="Q391" s="199">
        <f>VLOOKUP(B391,'Résultats Montesson'!$B$2:$AA$999,26,FALSE)</f>
        <v>10</v>
      </c>
    </row>
    <row r="392" spans="1:17" s="94" customFormat="1" x14ac:dyDescent="0.3">
      <c r="A392" s="116"/>
      <c r="B392" s="155" t="s">
        <v>421</v>
      </c>
      <c r="C392" s="117">
        <v>2</v>
      </c>
      <c r="D392" s="93">
        <f t="shared" si="8"/>
        <v>32</v>
      </c>
      <c r="E392" s="155" t="s">
        <v>422</v>
      </c>
      <c r="F392" s="153" t="s">
        <v>1060</v>
      </c>
      <c r="G392" s="154" t="s">
        <v>31</v>
      </c>
      <c r="H392" s="118" t="s">
        <v>420</v>
      </c>
      <c r="I392" s="195" t="s">
        <v>573</v>
      </c>
      <c r="J392" s="206">
        <v>40788</v>
      </c>
      <c r="K392" s="116" t="s">
        <v>574</v>
      </c>
      <c r="L392" s="32">
        <v>1</v>
      </c>
      <c r="M392" s="33">
        <v>18</v>
      </c>
      <c r="N392" s="32"/>
      <c r="O392" s="33"/>
      <c r="P392" s="32" t="str">
        <f>VLOOKUP(B392,'Résultats Montesson'!$B$2:$AA$999,25,FALSE)</f>
        <v>M 1</v>
      </c>
      <c r="Q392" s="33">
        <f>VLOOKUP(B392,'Résultats Montesson'!$B$2:$AA$999,26,FALSE)</f>
        <v>14</v>
      </c>
    </row>
    <row r="393" spans="1:17" s="94" customFormat="1" x14ac:dyDescent="0.3">
      <c r="A393" s="116"/>
      <c r="B393" s="154">
        <v>20180002446</v>
      </c>
      <c r="C393" s="117">
        <v>3</v>
      </c>
      <c r="D393" s="93">
        <f t="shared" si="8"/>
        <v>32</v>
      </c>
      <c r="E393" s="116" t="s">
        <v>439</v>
      </c>
      <c r="F393" s="154" t="s">
        <v>440</v>
      </c>
      <c r="G393" s="154" t="s">
        <v>22</v>
      </c>
      <c r="H393" s="154" t="s">
        <v>420</v>
      </c>
      <c r="I393" s="116" t="s">
        <v>573</v>
      </c>
      <c r="J393" s="119">
        <v>40843</v>
      </c>
      <c r="K393" s="116" t="s">
        <v>574</v>
      </c>
      <c r="L393" s="32">
        <v>3</v>
      </c>
      <c r="M393" s="33">
        <v>11</v>
      </c>
      <c r="N393" s="32">
        <v>1</v>
      </c>
      <c r="O393" s="33">
        <v>18</v>
      </c>
      <c r="P393" s="32" t="str">
        <f>VLOOKUP(B393,'Résultats Montesson'!$B$2:$AA$999,25,FALSE)</f>
        <v>M 6</v>
      </c>
      <c r="Q393" s="33">
        <f>VLOOKUP(B393,'Résultats Montesson'!$B$2:$AA$999,26,FALSE)</f>
        <v>3</v>
      </c>
    </row>
    <row r="394" spans="1:17" s="115" customFormat="1" x14ac:dyDescent="0.3">
      <c r="A394" s="162"/>
      <c r="B394" s="164">
        <v>20190003173</v>
      </c>
      <c r="C394" s="183">
        <v>4</v>
      </c>
      <c r="D394" s="70">
        <f t="shared" si="8"/>
        <v>26</v>
      </c>
      <c r="E394" s="162" t="s">
        <v>426</v>
      </c>
      <c r="F394" s="164" t="s">
        <v>427</v>
      </c>
      <c r="G394" s="164" t="s">
        <v>31</v>
      </c>
      <c r="H394" s="169" t="s">
        <v>420</v>
      </c>
      <c r="I394" s="162" t="s">
        <v>573</v>
      </c>
      <c r="J394" s="173">
        <v>40296</v>
      </c>
      <c r="K394" s="162" t="s">
        <v>574</v>
      </c>
      <c r="L394" s="34">
        <v>5</v>
      </c>
      <c r="M394" s="35">
        <v>8</v>
      </c>
      <c r="N394" s="107">
        <v>2</v>
      </c>
      <c r="O394" s="108">
        <v>14</v>
      </c>
      <c r="P394" s="107" t="str">
        <f>VLOOKUP(B394,'Résultats Montesson'!$B$2:$AA$999,25,FALSE)</f>
        <v>M 5</v>
      </c>
      <c r="Q394" s="108">
        <f>VLOOKUP(B394,'Résultats Montesson'!$B$2:$AA$999,26,FALSE)</f>
        <v>4</v>
      </c>
    </row>
    <row r="395" spans="1:17" x14ac:dyDescent="0.3">
      <c r="A395" s="162"/>
      <c r="B395" s="163">
        <v>20160010061</v>
      </c>
      <c r="C395" s="184">
        <v>5</v>
      </c>
      <c r="D395" s="70">
        <f t="shared" si="8"/>
        <v>22</v>
      </c>
      <c r="E395" s="163" t="s">
        <v>430</v>
      </c>
      <c r="F395" s="165" t="s">
        <v>431</v>
      </c>
      <c r="G395" s="164" t="s">
        <v>31</v>
      </c>
      <c r="H395" s="165" t="s">
        <v>420</v>
      </c>
      <c r="I395" s="171" t="s">
        <v>577</v>
      </c>
      <c r="J395" s="172">
        <v>40208</v>
      </c>
      <c r="K395" s="162" t="s">
        <v>574</v>
      </c>
      <c r="L395" s="34">
        <v>4</v>
      </c>
      <c r="M395" s="35">
        <v>9</v>
      </c>
      <c r="N395" s="107">
        <v>7</v>
      </c>
      <c r="O395" s="108">
        <v>6</v>
      </c>
      <c r="P395" s="107" t="str">
        <f>VLOOKUP(B395,'Résultats Montesson'!$B$2:$AA$999,25,FALSE)</f>
        <v>M 3</v>
      </c>
      <c r="Q395" s="108">
        <f>VLOOKUP(B395,'Résultats Montesson'!$B$2:$AA$999,26,FALSE)</f>
        <v>7</v>
      </c>
    </row>
    <row r="396" spans="1:17" x14ac:dyDescent="0.3">
      <c r="A396" s="42"/>
      <c r="B396" s="164">
        <v>20190014682</v>
      </c>
      <c r="C396" s="183">
        <v>6</v>
      </c>
      <c r="D396" s="70">
        <f t="shared" si="8"/>
        <v>20</v>
      </c>
      <c r="E396" s="162" t="s">
        <v>437</v>
      </c>
      <c r="F396" s="164" t="s">
        <v>438</v>
      </c>
      <c r="G396" s="44" t="s">
        <v>31</v>
      </c>
      <c r="H396" s="169" t="s">
        <v>420</v>
      </c>
      <c r="I396" s="53" t="s">
        <v>573</v>
      </c>
      <c r="J396" s="173">
        <v>40882</v>
      </c>
      <c r="K396" s="42" t="s">
        <v>574</v>
      </c>
      <c r="L396" s="34">
        <v>6</v>
      </c>
      <c r="M396" s="35">
        <v>7</v>
      </c>
      <c r="N396" s="107">
        <v>5</v>
      </c>
      <c r="O396" s="108">
        <v>8</v>
      </c>
      <c r="P396" s="107" t="str">
        <f>VLOOKUP(B396,'Résultats Montesson'!$B$2:$AA$999,25,FALSE)</f>
        <v>M 4</v>
      </c>
      <c r="Q396" s="108">
        <f>VLOOKUP(B396,'Résultats Montesson'!$B$2:$AA$999,26,FALSE)</f>
        <v>5</v>
      </c>
    </row>
    <row r="397" spans="1:17" x14ac:dyDescent="0.3">
      <c r="A397" s="167"/>
      <c r="B397" s="167">
        <v>20180002416</v>
      </c>
      <c r="C397" s="184">
        <v>7</v>
      </c>
      <c r="D397" s="70">
        <f t="shared" si="8"/>
        <v>19</v>
      </c>
      <c r="E397" s="160" t="s">
        <v>424</v>
      </c>
      <c r="F397" s="161" t="s">
        <v>425</v>
      </c>
      <c r="G397" s="161" t="s">
        <v>22</v>
      </c>
      <c r="H397" s="161" t="s">
        <v>420</v>
      </c>
      <c r="I397" s="167" t="s">
        <v>577</v>
      </c>
      <c r="J397" s="174">
        <v>40487</v>
      </c>
      <c r="K397" s="167" t="s">
        <v>574</v>
      </c>
      <c r="L397" s="34">
        <v>7</v>
      </c>
      <c r="M397" s="35">
        <v>6</v>
      </c>
      <c r="N397" s="107">
        <v>3</v>
      </c>
      <c r="O397" s="108">
        <v>11</v>
      </c>
      <c r="P397" s="107" t="str">
        <f>VLOOKUP(B397,'Résultats Montesson'!$B$2:$AA$999,25,FALSE)</f>
        <v>M 7</v>
      </c>
      <c r="Q397" s="108">
        <f>VLOOKUP(B397,'Résultats Montesson'!$B$2:$AA$999,26,FALSE)</f>
        <v>2</v>
      </c>
    </row>
    <row r="398" spans="1:17" x14ac:dyDescent="0.3">
      <c r="A398" s="42"/>
      <c r="B398" s="43">
        <v>20190008608</v>
      </c>
      <c r="C398" s="183">
        <v>8</v>
      </c>
      <c r="D398" s="70">
        <f t="shared" si="8"/>
        <v>11</v>
      </c>
      <c r="E398" s="43" t="s">
        <v>428</v>
      </c>
      <c r="F398" s="45" t="s">
        <v>429</v>
      </c>
      <c r="G398" s="44" t="s">
        <v>31</v>
      </c>
      <c r="H398" s="45" t="s">
        <v>420</v>
      </c>
      <c r="I398" s="53" t="s">
        <v>573</v>
      </c>
      <c r="J398" s="54">
        <v>40808</v>
      </c>
      <c r="K398" s="42" t="s">
        <v>574</v>
      </c>
      <c r="L398" s="34" t="s">
        <v>304</v>
      </c>
      <c r="M398" s="35">
        <v>4</v>
      </c>
      <c r="N398" s="107">
        <v>6</v>
      </c>
      <c r="O398" s="108">
        <v>7</v>
      </c>
      <c r="P398" s="107"/>
      <c r="Q398" s="108"/>
    </row>
    <row r="399" spans="1:17" x14ac:dyDescent="0.3">
      <c r="A399" s="47"/>
      <c r="B399" s="47">
        <v>20160007481</v>
      </c>
      <c r="C399" s="184">
        <v>9</v>
      </c>
      <c r="D399" s="70">
        <f t="shared" si="8"/>
        <v>9</v>
      </c>
      <c r="E399" s="38" t="s">
        <v>418</v>
      </c>
      <c r="F399" s="40" t="s">
        <v>419</v>
      </c>
      <c r="G399" s="40" t="s">
        <v>22</v>
      </c>
      <c r="H399" s="40" t="s">
        <v>420</v>
      </c>
      <c r="I399" s="47" t="s">
        <v>573</v>
      </c>
      <c r="J399" s="56">
        <v>40767</v>
      </c>
      <c r="K399" s="47" t="s">
        <v>574</v>
      </c>
      <c r="L399" s="34">
        <v>8</v>
      </c>
      <c r="M399" s="35">
        <v>5</v>
      </c>
      <c r="N399" s="107" t="s">
        <v>304</v>
      </c>
      <c r="O399" s="108">
        <v>4</v>
      </c>
      <c r="P399" s="107"/>
      <c r="Q399" s="108"/>
    </row>
    <row r="400" spans="1:17" x14ac:dyDescent="0.3">
      <c r="A400" s="162"/>
      <c r="B400" s="164">
        <v>20190002241</v>
      </c>
      <c r="C400" s="183">
        <v>10</v>
      </c>
      <c r="D400" s="70">
        <f t="shared" si="8"/>
        <v>9</v>
      </c>
      <c r="E400" s="162" t="s">
        <v>435</v>
      </c>
      <c r="F400" s="164" t="s">
        <v>436</v>
      </c>
      <c r="G400" s="164" t="s">
        <v>26</v>
      </c>
      <c r="H400" s="164" t="s">
        <v>420</v>
      </c>
      <c r="I400" s="162" t="s">
        <v>573</v>
      </c>
      <c r="J400" s="170">
        <v>40672</v>
      </c>
      <c r="K400" s="162" t="s">
        <v>574</v>
      </c>
      <c r="L400" s="34" t="s">
        <v>504</v>
      </c>
      <c r="M400" s="35">
        <v>3</v>
      </c>
      <c r="N400" s="107">
        <v>8</v>
      </c>
      <c r="O400" s="108">
        <v>5</v>
      </c>
      <c r="P400" s="107" t="str">
        <f>VLOOKUP(B400,'Résultats Montesson'!$B$2:$AA$999,25,FALSE)</f>
        <v>M 8</v>
      </c>
      <c r="Q400" s="108">
        <f>VLOOKUP(B400,'Résultats Montesson'!$B$2:$AA$999,26,FALSE)</f>
        <v>1</v>
      </c>
    </row>
    <row r="401" spans="1:17" x14ac:dyDescent="0.3">
      <c r="A401" s="167"/>
      <c r="B401" s="167">
        <v>20170003348</v>
      </c>
      <c r="C401" s="184">
        <v>11</v>
      </c>
      <c r="D401" s="70">
        <f t="shared" si="8"/>
        <v>8</v>
      </c>
      <c r="E401" s="160" t="s">
        <v>113</v>
      </c>
      <c r="F401" s="161" t="s">
        <v>432</v>
      </c>
      <c r="G401" s="161" t="s">
        <v>22</v>
      </c>
      <c r="H401" s="161" t="s">
        <v>420</v>
      </c>
      <c r="I401" s="167" t="s">
        <v>573</v>
      </c>
      <c r="J401" s="174">
        <v>40873</v>
      </c>
      <c r="K401" s="167" t="s">
        <v>574</v>
      </c>
      <c r="L401" s="34" t="s">
        <v>304</v>
      </c>
      <c r="M401" s="35">
        <v>4</v>
      </c>
      <c r="N401" s="107" t="s">
        <v>304</v>
      </c>
      <c r="O401" s="108">
        <v>4</v>
      </c>
      <c r="P401" s="107"/>
      <c r="Q401" s="108"/>
    </row>
    <row r="402" spans="1:17" hidden="1" x14ac:dyDescent="0.3">
      <c r="A402" s="47"/>
      <c r="B402" s="47">
        <v>20160009845</v>
      </c>
      <c r="C402" s="112"/>
      <c r="D402" s="70">
        <f t="shared" ref="D402:D455" si="9">M402+O402+Q402</f>
        <v>0</v>
      </c>
      <c r="E402" s="38" t="s">
        <v>611</v>
      </c>
      <c r="F402" s="40" t="s">
        <v>612</v>
      </c>
      <c r="G402" s="40" t="s">
        <v>22</v>
      </c>
      <c r="H402" s="40" t="s">
        <v>420</v>
      </c>
      <c r="I402" s="47" t="s">
        <v>573</v>
      </c>
      <c r="J402" s="56">
        <v>40411</v>
      </c>
      <c r="K402" s="47" t="s">
        <v>574</v>
      </c>
      <c r="N402" s="107"/>
      <c r="O402" s="108"/>
      <c r="P402" s="107"/>
      <c r="Q402" s="108"/>
    </row>
    <row r="403" spans="1:17" s="94" customFormat="1" ht="18" customHeight="1" x14ac:dyDescent="0.3">
      <c r="A403" s="65"/>
      <c r="B403" s="65">
        <v>20160019575</v>
      </c>
      <c r="C403" s="207">
        <v>1</v>
      </c>
      <c r="D403" s="208">
        <f t="shared" ref="D403:D426" si="10">M403+O403+Q403</f>
        <v>62</v>
      </c>
      <c r="E403" s="209" t="s">
        <v>384</v>
      </c>
      <c r="F403" s="210" t="s">
        <v>462</v>
      </c>
      <c r="G403" s="210" t="s">
        <v>26</v>
      </c>
      <c r="H403" s="211" t="s">
        <v>443</v>
      </c>
      <c r="I403" s="212" t="s">
        <v>573</v>
      </c>
      <c r="J403" s="213">
        <v>39630</v>
      </c>
      <c r="K403" s="212" t="s">
        <v>574</v>
      </c>
      <c r="L403" s="198">
        <v>1</v>
      </c>
      <c r="M403" s="199">
        <v>22</v>
      </c>
      <c r="N403" s="198">
        <v>1</v>
      </c>
      <c r="O403" s="199">
        <v>22</v>
      </c>
      <c r="P403" s="198">
        <f>VLOOKUP(B403,'Résultats Montesson'!$B$2:$AA$999,25,FALSE)</f>
        <v>1</v>
      </c>
      <c r="Q403" s="199">
        <f>VLOOKUP(B403,'Résultats Montesson'!$B$2:$AA$999,26,FALSE)</f>
        <v>18</v>
      </c>
    </row>
    <row r="404" spans="1:17" s="94" customFormat="1" x14ac:dyDescent="0.3">
      <c r="A404" s="116"/>
      <c r="B404" s="155">
        <v>20150012584</v>
      </c>
      <c r="C404" s="117">
        <v>2</v>
      </c>
      <c r="D404" s="93">
        <f t="shared" si="10"/>
        <v>47</v>
      </c>
      <c r="E404" s="155" t="s">
        <v>467</v>
      </c>
      <c r="F404" s="153" t="s">
        <v>468</v>
      </c>
      <c r="G404" s="154" t="s">
        <v>26</v>
      </c>
      <c r="H404" s="118" t="s">
        <v>443</v>
      </c>
      <c r="I404" s="195" t="s">
        <v>573</v>
      </c>
      <c r="J404" s="206">
        <v>39721</v>
      </c>
      <c r="K404" s="116" t="s">
        <v>574</v>
      </c>
      <c r="L404" s="32">
        <v>2</v>
      </c>
      <c r="M404" s="33">
        <v>18</v>
      </c>
      <c r="N404" s="32">
        <v>3</v>
      </c>
      <c r="O404" s="33">
        <v>15</v>
      </c>
      <c r="P404" s="32">
        <f>VLOOKUP(B404,'Résultats Montesson'!$B$2:$AA$999,25,FALSE)</f>
        <v>2</v>
      </c>
      <c r="Q404" s="33">
        <f>VLOOKUP(B404,'Résultats Montesson'!$B$2:$AA$999,26,FALSE)</f>
        <v>14</v>
      </c>
    </row>
    <row r="405" spans="1:17" s="94" customFormat="1" x14ac:dyDescent="0.3">
      <c r="A405" s="116"/>
      <c r="B405" s="154">
        <v>20160007488</v>
      </c>
      <c r="C405" s="117">
        <v>3</v>
      </c>
      <c r="D405" s="93">
        <f t="shared" si="10"/>
        <v>34</v>
      </c>
      <c r="E405" s="116" t="s">
        <v>454</v>
      </c>
      <c r="F405" s="154" t="s">
        <v>455</v>
      </c>
      <c r="G405" s="154" t="s">
        <v>22</v>
      </c>
      <c r="H405" s="154" t="s">
        <v>443</v>
      </c>
      <c r="I405" s="116" t="s">
        <v>573</v>
      </c>
      <c r="J405" s="119">
        <v>40095</v>
      </c>
      <c r="K405" s="116" t="s">
        <v>574</v>
      </c>
      <c r="L405" s="32">
        <v>7</v>
      </c>
      <c r="M405" s="33">
        <v>10</v>
      </c>
      <c r="N405" s="32">
        <v>4</v>
      </c>
      <c r="O405" s="33">
        <v>13</v>
      </c>
      <c r="P405" s="32">
        <f>VLOOKUP(B405,'Résultats Montesson'!$B$2:$AA$999,25,FALSE)</f>
        <v>3</v>
      </c>
      <c r="Q405" s="33">
        <f>VLOOKUP(B405,'Résultats Montesson'!$B$2:$AA$999,26,FALSE)</f>
        <v>11</v>
      </c>
    </row>
    <row r="406" spans="1:17" x14ac:dyDescent="0.3">
      <c r="A406" s="162"/>
      <c r="B406" s="164">
        <v>20160010312</v>
      </c>
      <c r="C406" s="111">
        <v>4</v>
      </c>
      <c r="D406" s="70">
        <f t="shared" si="10"/>
        <v>30</v>
      </c>
      <c r="E406" s="162" t="s">
        <v>465</v>
      </c>
      <c r="F406" s="164" t="s">
        <v>466</v>
      </c>
      <c r="G406" s="164" t="s">
        <v>26</v>
      </c>
      <c r="H406" s="164" t="s">
        <v>443</v>
      </c>
      <c r="I406" s="162" t="s">
        <v>573</v>
      </c>
      <c r="J406" s="170">
        <v>40087</v>
      </c>
      <c r="K406" s="162" t="s">
        <v>574</v>
      </c>
      <c r="L406" s="34">
        <v>5</v>
      </c>
      <c r="M406" s="35">
        <v>12</v>
      </c>
      <c r="N406" s="107">
        <v>2</v>
      </c>
      <c r="O406" s="108">
        <v>18</v>
      </c>
      <c r="P406" s="107"/>
      <c r="Q406" s="108"/>
    </row>
    <row r="407" spans="1:17" x14ac:dyDescent="0.3">
      <c r="A407" s="42"/>
      <c r="B407" s="44">
        <v>20180003496</v>
      </c>
      <c r="C407" s="183">
        <v>5</v>
      </c>
      <c r="D407" s="70">
        <f t="shared" si="10"/>
        <v>26</v>
      </c>
      <c r="E407" s="42" t="s">
        <v>481</v>
      </c>
      <c r="F407" s="44" t="s">
        <v>482</v>
      </c>
      <c r="G407" s="44" t="s">
        <v>26</v>
      </c>
      <c r="H407" s="44" t="s">
        <v>443</v>
      </c>
      <c r="I407" s="42" t="s">
        <v>573</v>
      </c>
      <c r="J407" s="51">
        <v>40038</v>
      </c>
      <c r="K407" s="42" t="s">
        <v>574</v>
      </c>
      <c r="L407" s="34">
        <v>8</v>
      </c>
      <c r="M407" s="35">
        <v>9</v>
      </c>
      <c r="N407" s="107">
        <v>8</v>
      </c>
      <c r="O407" s="108">
        <v>9</v>
      </c>
      <c r="P407" s="107">
        <f>VLOOKUP(B407,'Résultats Montesson'!$B$2:$AA$999,25,FALSE)</f>
        <v>5</v>
      </c>
      <c r="Q407" s="108">
        <f>VLOOKUP(B407,'Résultats Montesson'!$B$2:$AA$999,26,FALSE)</f>
        <v>8</v>
      </c>
    </row>
    <row r="408" spans="1:17" x14ac:dyDescent="0.3">
      <c r="A408" s="42"/>
      <c r="B408" s="163">
        <v>20170027369</v>
      </c>
      <c r="C408" s="183">
        <v>6</v>
      </c>
      <c r="D408" s="70">
        <f t="shared" si="10"/>
        <v>25</v>
      </c>
      <c r="E408" s="163" t="s">
        <v>469</v>
      </c>
      <c r="F408" s="165" t="s">
        <v>470</v>
      </c>
      <c r="G408" s="44" t="s">
        <v>31</v>
      </c>
      <c r="H408" s="168" t="s">
        <v>443</v>
      </c>
      <c r="I408" s="171" t="s">
        <v>573</v>
      </c>
      <c r="J408" s="173">
        <v>39958</v>
      </c>
      <c r="K408" s="42" t="s">
        <v>574</v>
      </c>
      <c r="L408" s="34" t="s">
        <v>304</v>
      </c>
      <c r="M408" s="35">
        <v>4</v>
      </c>
      <c r="N408" s="107">
        <v>5</v>
      </c>
      <c r="O408" s="108">
        <v>12</v>
      </c>
      <c r="P408" s="107">
        <f>VLOOKUP(B408,'Résultats Montesson'!$B$2:$AA$999,25,FALSE)</f>
        <v>4</v>
      </c>
      <c r="Q408" s="108">
        <f>VLOOKUP(B408,'Résultats Montesson'!$B$2:$AA$999,26,FALSE)</f>
        <v>9</v>
      </c>
    </row>
    <row r="409" spans="1:17" x14ac:dyDescent="0.3">
      <c r="A409" s="42"/>
      <c r="B409" s="162">
        <v>20160008656</v>
      </c>
      <c r="C409" s="183">
        <v>7</v>
      </c>
      <c r="D409" s="70">
        <f t="shared" si="10"/>
        <v>24</v>
      </c>
      <c r="E409" s="162" t="s">
        <v>444</v>
      </c>
      <c r="F409" s="164" t="s">
        <v>445</v>
      </c>
      <c r="G409" s="44" t="s">
        <v>74</v>
      </c>
      <c r="H409" s="166" t="s">
        <v>443</v>
      </c>
      <c r="I409" s="162" t="s">
        <v>573</v>
      </c>
      <c r="J409" s="170">
        <v>39491</v>
      </c>
      <c r="K409" s="42" t="s">
        <v>574</v>
      </c>
      <c r="L409" s="34" t="s">
        <v>397</v>
      </c>
      <c r="M409" s="35">
        <v>6</v>
      </c>
      <c r="N409" s="107">
        <v>6</v>
      </c>
      <c r="O409" s="108">
        <v>11</v>
      </c>
      <c r="P409" s="107">
        <f>VLOOKUP(B409,'Résultats Montesson'!$B$2:$AA$999,25,FALSE)</f>
        <v>6</v>
      </c>
      <c r="Q409" s="108">
        <f>VLOOKUP(B409,'Résultats Montesson'!$B$2:$AA$999,26,FALSE)</f>
        <v>7</v>
      </c>
    </row>
    <row r="410" spans="1:17" x14ac:dyDescent="0.3">
      <c r="A410" s="42"/>
      <c r="B410" s="162">
        <v>20160008764</v>
      </c>
      <c r="C410" s="183">
        <v>8</v>
      </c>
      <c r="D410" s="70">
        <f t="shared" si="10"/>
        <v>20</v>
      </c>
      <c r="E410" s="42" t="s">
        <v>446</v>
      </c>
      <c r="F410" s="44" t="s">
        <v>447</v>
      </c>
      <c r="G410" s="44" t="s">
        <v>74</v>
      </c>
      <c r="H410" s="166" t="s">
        <v>443</v>
      </c>
      <c r="I410" s="42" t="s">
        <v>573</v>
      </c>
      <c r="J410" s="51">
        <v>39978</v>
      </c>
      <c r="K410" s="42" t="s">
        <v>574</v>
      </c>
      <c r="L410" s="34" t="s">
        <v>587</v>
      </c>
      <c r="M410" s="35">
        <v>8</v>
      </c>
      <c r="N410" s="107" t="s">
        <v>397</v>
      </c>
      <c r="O410" s="108">
        <v>6</v>
      </c>
      <c r="P410" s="107">
        <f>VLOOKUP(B410,'Résultats Montesson'!$B$2:$AA$999,25,FALSE)</f>
        <v>7</v>
      </c>
      <c r="Q410" s="108">
        <f>VLOOKUP(B410,'Résultats Montesson'!$B$2:$AA$999,26,FALSE)</f>
        <v>6</v>
      </c>
    </row>
    <row r="411" spans="1:17" x14ac:dyDescent="0.3">
      <c r="A411" s="42"/>
      <c r="B411" s="164">
        <v>20190003811</v>
      </c>
      <c r="C411" s="183">
        <v>9</v>
      </c>
      <c r="D411" s="70">
        <f t="shared" si="10"/>
        <v>19</v>
      </c>
      <c r="E411" s="162" t="s">
        <v>471</v>
      </c>
      <c r="F411" s="164" t="s">
        <v>472</v>
      </c>
      <c r="G411" s="44" t="s">
        <v>26</v>
      </c>
      <c r="H411" s="164" t="s">
        <v>443</v>
      </c>
      <c r="I411" s="162" t="s">
        <v>573</v>
      </c>
      <c r="J411" s="170">
        <v>39925</v>
      </c>
      <c r="K411" s="42" t="s">
        <v>574</v>
      </c>
      <c r="L411" s="34">
        <v>6</v>
      </c>
      <c r="M411" s="35">
        <v>11</v>
      </c>
      <c r="N411" s="107" t="s">
        <v>504</v>
      </c>
      <c r="O411" s="108">
        <v>3</v>
      </c>
      <c r="P411" s="107">
        <f>VLOOKUP(B411,'Résultats Montesson'!$B$2:$AA$999,25,FALSE)</f>
        <v>8</v>
      </c>
      <c r="Q411" s="108">
        <f>VLOOKUP(B411,'Résultats Montesson'!$B$2:$AA$999,26,FALSE)</f>
        <v>5</v>
      </c>
    </row>
    <row r="412" spans="1:17" x14ac:dyDescent="0.3">
      <c r="A412" s="42"/>
      <c r="B412" s="163">
        <v>20160009826</v>
      </c>
      <c r="C412" s="183">
        <v>10</v>
      </c>
      <c r="D412" s="70">
        <f t="shared" si="10"/>
        <v>18</v>
      </c>
      <c r="E412" s="163" t="s">
        <v>456</v>
      </c>
      <c r="F412" s="165" t="s">
        <v>457</v>
      </c>
      <c r="G412" s="44" t="s">
        <v>31</v>
      </c>
      <c r="H412" s="168" t="s">
        <v>443</v>
      </c>
      <c r="I412" s="171" t="s">
        <v>573</v>
      </c>
      <c r="J412" s="172">
        <v>39952</v>
      </c>
      <c r="K412" s="42" t="s">
        <v>574</v>
      </c>
      <c r="L412" s="34" t="s">
        <v>375</v>
      </c>
      <c r="M412" s="35">
        <v>5</v>
      </c>
      <c r="N412" s="107">
        <v>7</v>
      </c>
      <c r="O412" s="108">
        <v>10</v>
      </c>
      <c r="P412" s="107" t="str">
        <f>VLOOKUP(B412,'Résultats Montesson'!$B$2:$AA$999,25,FALSE)</f>
        <v>M 6</v>
      </c>
      <c r="Q412" s="108">
        <f>VLOOKUP(B412,'Résultats Montesson'!$B$2:$AA$999,26,FALSE)</f>
        <v>3</v>
      </c>
    </row>
    <row r="413" spans="1:17" x14ac:dyDescent="0.3">
      <c r="A413" s="42"/>
      <c r="B413" s="164">
        <v>20180003544</v>
      </c>
      <c r="C413" s="183">
        <v>11</v>
      </c>
      <c r="D413" s="70">
        <f t="shared" si="10"/>
        <v>18</v>
      </c>
      <c r="E413" s="42" t="s">
        <v>483</v>
      </c>
      <c r="F413" s="44" t="s">
        <v>484</v>
      </c>
      <c r="G413" s="44" t="s">
        <v>26</v>
      </c>
      <c r="H413" s="164" t="s">
        <v>443</v>
      </c>
      <c r="I413" s="42" t="s">
        <v>573</v>
      </c>
      <c r="J413" s="51">
        <v>39859</v>
      </c>
      <c r="K413" s="42" t="s">
        <v>574</v>
      </c>
      <c r="L413" s="34" t="s">
        <v>397</v>
      </c>
      <c r="M413" s="35">
        <v>6</v>
      </c>
      <c r="N413" s="107" t="s">
        <v>587</v>
      </c>
      <c r="O413" s="108">
        <v>8</v>
      </c>
      <c r="P413" s="107" t="str">
        <f>VLOOKUP(B413,'Résultats Montesson'!$B$2:$AA$999,25,FALSE)</f>
        <v>M 5</v>
      </c>
      <c r="Q413" s="108">
        <f>VLOOKUP(B413,'Résultats Montesson'!$B$2:$AA$999,26,FALSE)</f>
        <v>4</v>
      </c>
    </row>
    <row r="414" spans="1:17" x14ac:dyDescent="0.3">
      <c r="A414" s="42"/>
      <c r="B414" s="44">
        <v>20150002631</v>
      </c>
      <c r="C414" s="183">
        <v>12</v>
      </c>
      <c r="D414" s="70">
        <f t="shared" si="10"/>
        <v>15</v>
      </c>
      <c r="E414" s="42" t="s">
        <v>475</v>
      </c>
      <c r="F414" s="44" t="s">
        <v>476</v>
      </c>
      <c r="G414" s="44" t="s">
        <v>26</v>
      </c>
      <c r="H414" s="44" t="s">
        <v>443</v>
      </c>
      <c r="I414" s="42" t="s">
        <v>573</v>
      </c>
      <c r="J414" s="51">
        <v>39650</v>
      </c>
      <c r="K414" s="42" t="s">
        <v>574</v>
      </c>
      <c r="L414" s="34">
        <v>3</v>
      </c>
      <c r="M414" s="35">
        <v>15</v>
      </c>
      <c r="N414" s="107"/>
      <c r="O414" s="108"/>
      <c r="P414" s="107"/>
      <c r="Q414" s="108"/>
    </row>
    <row r="415" spans="1:17" x14ac:dyDescent="0.3">
      <c r="A415" s="167"/>
      <c r="B415" s="167">
        <v>20170001524</v>
      </c>
      <c r="C415" s="183">
        <v>13</v>
      </c>
      <c r="D415" s="70">
        <f t="shared" si="10"/>
        <v>15</v>
      </c>
      <c r="E415" s="160" t="s">
        <v>448</v>
      </c>
      <c r="F415" s="161" t="s">
        <v>449</v>
      </c>
      <c r="G415" s="161" t="s">
        <v>22</v>
      </c>
      <c r="H415" s="161" t="s">
        <v>443</v>
      </c>
      <c r="I415" s="167" t="s">
        <v>573</v>
      </c>
      <c r="J415" s="174">
        <v>39930</v>
      </c>
      <c r="K415" s="167" t="s">
        <v>574</v>
      </c>
      <c r="L415" s="34" t="s">
        <v>591</v>
      </c>
      <c r="M415" s="35">
        <v>7</v>
      </c>
      <c r="N415" s="107" t="s">
        <v>304</v>
      </c>
      <c r="O415" s="108">
        <v>4</v>
      </c>
      <c r="P415" s="107" t="str">
        <f>VLOOKUP(B415,'Résultats Montesson'!$B$2:$AA$999,25,FALSE)</f>
        <v>M 5</v>
      </c>
      <c r="Q415" s="108">
        <f>VLOOKUP(B415,'Résultats Montesson'!$B$2:$AA$999,26,FALSE)</f>
        <v>4</v>
      </c>
    </row>
    <row r="416" spans="1:17" x14ac:dyDescent="0.3">
      <c r="A416" s="162"/>
      <c r="B416" s="164">
        <v>20140035663</v>
      </c>
      <c r="C416" s="183">
        <v>14</v>
      </c>
      <c r="D416" s="70">
        <f t="shared" si="10"/>
        <v>13</v>
      </c>
      <c r="E416" s="162" t="s">
        <v>452</v>
      </c>
      <c r="F416" s="164" t="s">
        <v>453</v>
      </c>
      <c r="G416" s="164" t="s">
        <v>26</v>
      </c>
      <c r="H416" s="164" t="s">
        <v>443</v>
      </c>
      <c r="I416" s="162" t="s">
        <v>573</v>
      </c>
      <c r="J416" s="170">
        <v>39492</v>
      </c>
      <c r="K416" s="162" t="s">
        <v>574</v>
      </c>
      <c r="L416" s="34">
        <v>4</v>
      </c>
      <c r="M416" s="35">
        <v>13</v>
      </c>
      <c r="N416" s="107"/>
      <c r="O416" s="108"/>
      <c r="P416" s="107"/>
      <c r="Q416" s="108"/>
    </row>
    <row r="417" spans="1:17" x14ac:dyDescent="0.3">
      <c r="A417" s="47"/>
      <c r="B417" s="47">
        <v>20170001546</v>
      </c>
      <c r="C417" s="183">
        <v>15</v>
      </c>
      <c r="D417" s="70">
        <f t="shared" si="10"/>
        <v>13</v>
      </c>
      <c r="E417" s="38" t="s">
        <v>450</v>
      </c>
      <c r="F417" s="40" t="s">
        <v>451</v>
      </c>
      <c r="G417" s="40" t="s">
        <v>22</v>
      </c>
      <c r="H417" s="40" t="s">
        <v>443</v>
      </c>
      <c r="I417" s="47" t="s">
        <v>573</v>
      </c>
      <c r="J417" s="56">
        <v>39990</v>
      </c>
      <c r="K417" s="47" t="s">
        <v>574</v>
      </c>
      <c r="L417" s="34" t="s">
        <v>304</v>
      </c>
      <c r="M417" s="35">
        <v>4</v>
      </c>
      <c r="N417" s="107" t="s">
        <v>591</v>
      </c>
      <c r="O417" s="108">
        <v>7</v>
      </c>
      <c r="P417" s="107" t="str">
        <f>VLOOKUP(B417,'Résultats Montesson'!$B$2:$AA$999,25,FALSE)</f>
        <v>M 7</v>
      </c>
      <c r="Q417" s="108">
        <f>VLOOKUP(B417,'Résultats Montesson'!$B$2:$AA$999,26,FALSE)</f>
        <v>2</v>
      </c>
    </row>
    <row r="418" spans="1:17" x14ac:dyDescent="0.3">
      <c r="A418" s="162"/>
      <c r="B418" s="162">
        <v>20150006991</v>
      </c>
      <c r="C418" s="183">
        <v>16</v>
      </c>
      <c r="D418" s="70">
        <f t="shared" si="10"/>
        <v>10</v>
      </c>
      <c r="E418" s="162" t="s">
        <v>473</v>
      </c>
      <c r="F418" s="164" t="s">
        <v>474</v>
      </c>
      <c r="G418" s="164" t="s">
        <v>74</v>
      </c>
      <c r="H418" s="166" t="s">
        <v>443</v>
      </c>
      <c r="I418" s="162" t="s">
        <v>573</v>
      </c>
      <c r="J418" s="170">
        <v>39457</v>
      </c>
      <c r="K418" s="162" t="s">
        <v>574</v>
      </c>
      <c r="L418" s="34" t="s">
        <v>504</v>
      </c>
      <c r="M418" s="35">
        <v>3</v>
      </c>
      <c r="N418" s="107" t="s">
        <v>304</v>
      </c>
      <c r="O418" s="108">
        <v>4</v>
      </c>
      <c r="P418" s="107" t="str">
        <f>VLOOKUP(B418,'Résultats Montesson'!$B$2:$AA$999,25,FALSE)</f>
        <v>M 6</v>
      </c>
      <c r="Q418" s="108">
        <f>VLOOKUP(B418,'Résultats Montesson'!$B$2:$AA$999,26,FALSE)</f>
        <v>3</v>
      </c>
    </row>
    <row r="419" spans="1:17" x14ac:dyDescent="0.3">
      <c r="A419" s="167"/>
      <c r="B419" s="167">
        <v>20160019578</v>
      </c>
      <c r="C419" s="183">
        <v>17</v>
      </c>
      <c r="D419" s="70">
        <f t="shared" si="10"/>
        <v>9</v>
      </c>
      <c r="E419" s="160" t="s">
        <v>458</v>
      </c>
      <c r="F419" s="161" t="s">
        <v>459</v>
      </c>
      <c r="G419" s="161" t="s">
        <v>22</v>
      </c>
      <c r="H419" s="161" t="s">
        <v>443</v>
      </c>
      <c r="I419" s="167" t="s">
        <v>573</v>
      </c>
      <c r="J419" s="174">
        <v>40174</v>
      </c>
      <c r="K419" s="167" t="s">
        <v>574</v>
      </c>
      <c r="L419" s="34" t="s">
        <v>375</v>
      </c>
      <c r="M419" s="35">
        <v>5</v>
      </c>
      <c r="N419" s="107" t="s">
        <v>304</v>
      </c>
      <c r="O419" s="108">
        <v>4</v>
      </c>
      <c r="P419" s="107"/>
      <c r="Q419" s="108"/>
    </row>
    <row r="420" spans="1:17" x14ac:dyDescent="0.3">
      <c r="A420" s="162"/>
      <c r="B420" s="164">
        <v>20130018830</v>
      </c>
      <c r="C420" s="183">
        <v>18</v>
      </c>
      <c r="D420" s="70">
        <f t="shared" si="10"/>
        <v>8</v>
      </c>
      <c r="E420" s="162" t="s">
        <v>441</v>
      </c>
      <c r="F420" s="164" t="s">
        <v>442</v>
      </c>
      <c r="G420" s="164" t="s">
        <v>26</v>
      </c>
      <c r="H420" s="164" t="s">
        <v>443</v>
      </c>
      <c r="I420" s="162" t="s">
        <v>573</v>
      </c>
      <c r="J420" s="170">
        <v>39452</v>
      </c>
      <c r="K420" s="162" t="s">
        <v>574</v>
      </c>
      <c r="L420" s="34" t="s">
        <v>587</v>
      </c>
      <c r="M420" s="35">
        <v>8</v>
      </c>
      <c r="N420" s="107"/>
      <c r="O420" s="108"/>
      <c r="P420" s="107"/>
      <c r="Q420" s="108"/>
    </row>
    <row r="421" spans="1:17" x14ac:dyDescent="0.3">
      <c r="A421" s="167"/>
      <c r="B421" s="167">
        <v>20150018398</v>
      </c>
      <c r="C421" s="183">
        <v>19</v>
      </c>
      <c r="D421" s="70">
        <f t="shared" si="10"/>
        <v>8</v>
      </c>
      <c r="E421" s="160" t="s">
        <v>463</v>
      </c>
      <c r="F421" s="161" t="s">
        <v>464</v>
      </c>
      <c r="G421" s="161" t="s">
        <v>22</v>
      </c>
      <c r="H421" s="161" t="s">
        <v>443</v>
      </c>
      <c r="I421" s="167" t="s">
        <v>573</v>
      </c>
      <c r="J421" s="174">
        <v>39764</v>
      </c>
      <c r="K421" s="167" t="s">
        <v>574</v>
      </c>
      <c r="L421" s="34" t="s">
        <v>504</v>
      </c>
      <c r="M421" s="35">
        <v>3</v>
      </c>
      <c r="N421" s="107" t="s">
        <v>375</v>
      </c>
      <c r="O421" s="108">
        <v>5</v>
      </c>
      <c r="P421" s="107"/>
      <c r="Q421" s="108"/>
    </row>
    <row r="422" spans="1:17" x14ac:dyDescent="0.3">
      <c r="A422" s="42"/>
      <c r="B422" s="163">
        <v>20160017351</v>
      </c>
      <c r="C422" s="183">
        <v>20</v>
      </c>
      <c r="D422" s="70">
        <f t="shared" si="10"/>
        <v>7</v>
      </c>
      <c r="E422" s="163" t="s">
        <v>477</v>
      </c>
      <c r="F422" s="165" t="s">
        <v>478</v>
      </c>
      <c r="G422" s="44" t="s">
        <v>31</v>
      </c>
      <c r="H422" s="168" t="s">
        <v>443</v>
      </c>
      <c r="I422" s="171" t="s">
        <v>577</v>
      </c>
      <c r="J422" s="172">
        <v>39878</v>
      </c>
      <c r="K422" s="42" t="s">
        <v>574</v>
      </c>
      <c r="L422" s="34" t="s">
        <v>591</v>
      </c>
      <c r="M422" s="35">
        <v>7</v>
      </c>
      <c r="N422" s="107"/>
      <c r="O422" s="108"/>
      <c r="P422" s="107"/>
      <c r="Q422" s="108"/>
    </row>
    <row r="423" spans="1:17" x14ac:dyDescent="0.3">
      <c r="A423" s="42"/>
      <c r="B423" s="164">
        <v>20160019006</v>
      </c>
      <c r="C423" s="183">
        <v>21</v>
      </c>
      <c r="D423" s="70">
        <f t="shared" si="10"/>
        <v>7</v>
      </c>
      <c r="E423" s="42" t="s">
        <v>479</v>
      </c>
      <c r="F423" s="44" t="s">
        <v>480</v>
      </c>
      <c r="G423" s="44" t="s">
        <v>26</v>
      </c>
      <c r="H423" s="164" t="s">
        <v>443</v>
      </c>
      <c r="I423" s="42" t="s">
        <v>573</v>
      </c>
      <c r="J423" s="51">
        <v>39653</v>
      </c>
      <c r="K423" s="42" t="s">
        <v>574</v>
      </c>
      <c r="L423" s="34" t="s">
        <v>304</v>
      </c>
      <c r="M423" s="35">
        <v>4</v>
      </c>
      <c r="N423" s="107" t="s">
        <v>504</v>
      </c>
      <c r="O423" s="108">
        <v>3</v>
      </c>
      <c r="P423" s="107"/>
      <c r="Q423" s="108"/>
    </row>
    <row r="424" spans="1:17" x14ac:dyDescent="0.3">
      <c r="A424" s="42"/>
      <c r="B424" s="44">
        <v>20170016976</v>
      </c>
      <c r="C424" s="183">
        <v>22</v>
      </c>
      <c r="D424" s="70">
        <f t="shared" si="10"/>
        <v>4</v>
      </c>
      <c r="E424" s="42" t="s">
        <v>460</v>
      </c>
      <c r="F424" s="44" t="s">
        <v>461</v>
      </c>
      <c r="G424" s="44" t="s">
        <v>26</v>
      </c>
      <c r="H424" s="44" t="s">
        <v>443</v>
      </c>
      <c r="I424" s="42" t="s">
        <v>573</v>
      </c>
      <c r="J424" s="51">
        <v>39911</v>
      </c>
      <c r="K424" s="42" t="s">
        <v>574</v>
      </c>
      <c r="L424" s="34" t="s">
        <v>304</v>
      </c>
      <c r="M424" s="35">
        <v>4</v>
      </c>
      <c r="N424" s="107"/>
      <c r="O424" s="108"/>
      <c r="P424" s="107"/>
      <c r="Q424" s="108"/>
    </row>
    <row r="425" spans="1:17" x14ac:dyDescent="0.3">
      <c r="A425" s="47"/>
      <c r="B425" s="47">
        <v>20150011087</v>
      </c>
      <c r="C425" s="183">
        <v>23</v>
      </c>
      <c r="D425" s="70">
        <f t="shared" si="10"/>
        <v>3</v>
      </c>
      <c r="E425" s="38" t="s">
        <v>617</v>
      </c>
      <c r="F425" s="40" t="s">
        <v>618</v>
      </c>
      <c r="G425" s="40" t="s">
        <v>22</v>
      </c>
      <c r="H425" s="40" t="s">
        <v>443</v>
      </c>
      <c r="I425" s="47" t="s">
        <v>573</v>
      </c>
      <c r="J425" s="56">
        <v>39858</v>
      </c>
      <c r="K425" s="47" t="s">
        <v>574</v>
      </c>
      <c r="N425" s="107" t="s">
        <v>504</v>
      </c>
      <c r="O425" s="108">
        <v>3</v>
      </c>
      <c r="P425" s="107"/>
      <c r="Q425" s="108"/>
    </row>
    <row r="426" spans="1:17" x14ac:dyDescent="0.3">
      <c r="A426" s="42"/>
      <c r="B426" s="44">
        <v>20150012559</v>
      </c>
      <c r="C426" s="183">
        <v>24</v>
      </c>
      <c r="D426" s="70">
        <f t="shared" si="10"/>
        <v>2</v>
      </c>
      <c r="E426" s="42" t="s">
        <v>751</v>
      </c>
      <c r="F426" s="44" t="s">
        <v>752</v>
      </c>
      <c r="G426" s="44" t="s">
        <v>26</v>
      </c>
      <c r="H426" s="44" t="s">
        <v>443</v>
      </c>
      <c r="I426" s="42" t="s">
        <v>573</v>
      </c>
      <c r="J426" s="51">
        <v>40019</v>
      </c>
      <c r="K426" s="42" t="s">
        <v>574</v>
      </c>
      <c r="N426" s="107" t="s">
        <v>69</v>
      </c>
      <c r="O426" s="108">
        <v>2</v>
      </c>
      <c r="P426" s="107" t="str">
        <f>VLOOKUP(B426,'Résultats Montesson'!$B$2:$AA$999,25,FALSE)</f>
        <v>Abs</v>
      </c>
      <c r="Q426" s="108">
        <f>VLOOKUP(B426,'Résultats Montesson'!$B$2:$AA$999,26,FALSE)</f>
        <v>0</v>
      </c>
    </row>
    <row r="427" spans="1:17" hidden="1" x14ac:dyDescent="0.3">
      <c r="A427" s="42"/>
      <c r="B427" s="44">
        <v>20150012586</v>
      </c>
      <c r="C427" s="111"/>
      <c r="D427" s="70">
        <f t="shared" si="9"/>
        <v>0</v>
      </c>
      <c r="E427" s="42" t="s">
        <v>636</v>
      </c>
      <c r="F427" s="44" t="s">
        <v>637</v>
      </c>
      <c r="G427" s="44" t="s">
        <v>26</v>
      </c>
      <c r="H427" s="44" t="s">
        <v>443</v>
      </c>
      <c r="I427" s="42" t="s">
        <v>573</v>
      </c>
      <c r="J427" s="51">
        <v>39682</v>
      </c>
      <c r="K427" s="42" t="s">
        <v>574</v>
      </c>
      <c r="N427" s="107"/>
      <c r="O427" s="108"/>
      <c r="P427" s="107"/>
      <c r="Q427" s="108"/>
    </row>
    <row r="428" spans="1:17" hidden="1" x14ac:dyDescent="0.3">
      <c r="A428" s="42"/>
      <c r="B428" s="44">
        <v>20160019641</v>
      </c>
      <c r="C428" s="111"/>
      <c r="D428" s="70">
        <f t="shared" si="9"/>
        <v>0</v>
      </c>
      <c r="E428" s="42" t="s">
        <v>601</v>
      </c>
      <c r="F428" s="44" t="s">
        <v>602</v>
      </c>
      <c r="G428" s="44" t="s">
        <v>26</v>
      </c>
      <c r="H428" s="44" t="s">
        <v>443</v>
      </c>
      <c r="I428" s="42" t="s">
        <v>573</v>
      </c>
      <c r="J428" s="51">
        <v>39931</v>
      </c>
      <c r="K428" s="42" t="s">
        <v>574</v>
      </c>
      <c r="N428" s="107"/>
      <c r="O428" s="108"/>
      <c r="P428" s="107"/>
      <c r="Q428" s="108"/>
    </row>
    <row r="429" spans="1:17" hidden="1" x14ac:dyDescent="0.3">
      <c r="A429" s="42"/>
      <c r="B429" s="43">
        <v>20180004238</v>
      </c>
      <c r="C429" s="113"/>
      <c r="D429" s="70">
        <f t="shared" si="9"/>
        <v>0</v>
      </c>
      <c r="E429" s="43" t="s">
        <v>628</v>
      </c>
      <c r="F429" s="45" t="s">
        <v>629</v>
      </c>
      <c r="G429" s="44" t="s">
        <v>31</v>
      </c>
      <c r="H429" s="48" t="s">
        <v>443</v>
      </c>
      <c r="I429" s="53" t="s">
        <v>573</v>
      </c>
      <c r="J429" s="54">
        <v>39752</v>
      </c>
      <c r="K429" s="42" t="s">
        <v>574</v>
      </c>
      <c r="N429" s="107"/>
      <c r="O429" s="108"/>
      <c r="P429" s="107"/>
      <c r="Q429" s="108"/>
    </row>
    <row r="430" spans="1:17" hidden="1" x14ac:dyDescent="0.3">
      <c r="A430" s="47"/>
      <c r="B430" s="47">
        <v>20170000541</v>
      </c>
      <c r="C430" s="112"/>
      <c r="D430" s="70">
        <f t="shared" si="9"/>
        <v>0</v>
      </c>
      <c r="E430" s="38" t="s">
        <v>638</v>
      </c>
      <c r="F430" s="40" t="s">
        <v>639</v>
      </c>
      <c r="G430" s="40" t="s">
        <v>22</v>
      </c>
      <c r="H430" s="40" t="s">
        <v>443</v>
      </c>
      <c r="I430" s="47" t="s">
        <v>573</v>
      </c>
      <c r="J430" s="56">
        <v>39451</v>
      </c>
      <c r="K430" s="47" t="s">
        <v>574</v>
      </c>
      <c r="N430" s="107"/>
      <c r="O430" s="108"/>
      <c r="P430" s="107"/>
      <c r="Q430" s="108"/>
    </row>
    <row r="431" spans="1:17" hidden="1" x14ac:dyDescent="0.3">
      <c r="A431" s="47"/>
      <c r="B431" s="47">
        <v>20160007480</v>
      </c>
      <c r="C431" s="112"/>
      <c r="D431" s="70">
        <f t="shared" si="9"/>
        <v>0</v>
      </c>
      <c r="E431" s="38" t="s">
        <v>615</v>
      </c>
      <c r="F431" s="40" t="s">
        <v>616</v>
      </c>
      <c r="G431" s="40" t="s">
        <v>22</v>
      </c>
      <c r="H431" s="40" t="s">
        <v>443</v>
      </c>
      <c r="I431" s="47" t="s">
        <v>573</v>
      </c>
      <c r="J431" s="56">
        <v>39971</v>
      </c>
      <c r="K431" s="47" t="s">
        <v>574</v>
      </c>
      <c r="N431" s="107"/>
      <c r="O431" s="108"/>
      <c r="P431" s="107"/>
      <c r="Q431" s="108"/>
    </row>
    <row r="432" spans="1:17" hidden="1" x14ac:dyDescent="0.3">
      <c r="A432" s="47"/>
      <c r="B432" s="47">
        <v>20150009731</v>
      </c>
      <c r="C432" s="112"/>
      <c r="D432" s="70">
        <f t="shared" si="9"/>
        <v>0</v>
      </c>
      <c r="E432" s="47" t="s">
        <v>621</v>
      </c>
      <c r="F432" s="40" t="s">
        <v>622</v>
      </c>
      <c r="G432" s="40" t="s">
        <v>22</v>
      </c>
      <c r="H432" s="40" t="s">
        <v>443</v>
      </c>
      <c r="I432" s="47" t="s">
        <v>573</v>
      </c>
      <c r="J432" s="56">
        <v>40118</v>
      </c>
      <c r="K432" s="47" t="s">
        <v>574</v>
      </c>
      <c r="N432" s="107"/>
      <c r="O432" s="108"/>
      <c r="P432" s="107"/>
      <c r="Q432" s="108"/>
    </row>
    <row r="433" spans="1:17" hidden="1" x14ac:dyDescent="0.3">
      <c r="A433" s="47"/>
      <c r="B433" s="47">
        <v>20180019319</v>
      </c>
      <c r="C433" s="112"/>
      <c r="D433" s="70">
        <f t="shared" si="9"/>
        <v>0</v>
      </c>
      <c r="E433" s="38" t="s">
        <v>323</v>
      </c>
      <c r="F433" s="40" t="s">
        <v>635</v>
      </c>
      <c r="G433" s="40" t="s">
        <v>22</v>
      </c>
      <c r="H433" s="40" t="s">
        <v>443</v>
      </c>
      <c r="I433" s="47" t="s">
        <v>573</v>
      </c>
      <c r="J433" s="56">
        <v>39624</v>
      </c>
      <c r="K433" s="47" t="s">
        <v>574</v>
      </c>
      <c r="N433" s="107"/>
      <c r="O433" s="108"/>
      <c r="P433" s="107"/>
      <c r="Q433" s="108"/>
    </row>
    <row r="434" spans="1:17" hidden="1" x14ac:dyDescent="0.3">
      <c r="A434" s="47"/>
      <c r="B434" s="47">
        <v>20150009862</v>
      </c>
      <c r="C434" s="112"/>
      <c r="D434" s="70">
        <f t="shared" si="9"/>
        <v>0</v>
      </c>
      <c r="E434" s="38" t="s">
        <v>632</v>
      </c>
      <c r="F434" s="40" t="s">
        <v>633</v>
      </c>
      <c r="G434" s="40" t="s">
        <v>22</v>
      </c>
      <c r="H434" s="40" t="s">
        <v>443</v>
      </c>
      <c r="I434" s="47" t="s">
        <v>573</v>
      </c>
      <c r="J434" s="56">
        <v>39571</v>
      </c>
      <c r="K434" s="47" t="s">
        <v>574</v>
      </c>
      <c r="N434" s="107"/>
      <c r="O434" s="108"/>
      <c r="P434" s="107"/>
      <c r="Q434" s="108"/>
    </row>
    <row r="435" spans="1:17" s="94" customFormat="1" ht="18" customHeight="1" x14ac:dyDescent="0.3">
      <c r="A435" s="65"/>
      <c r="B435" s="65">
        <v>20160020749</v>
      </c>
      <c r="C435" s="207">
        <v>1</v>
      </c>
      <c r="D435" s="208">
        <f t="shared" ref="D435:D447" si="11">M435+O435+Q435</f>
        <v>42</v>
      </c>
      <c r="E435" s="209" t="s">
        <v>500</v>
      </c>
      <c r="F435" s="210" t="s">
        <v>501</v>
      </c>
      <c r="G435" s="210" t="s">
        <v>31</v>
      </c>
      <c r="H435" s="211" t="s">
        <v>487</v>
      </c>
      <c r="I435" s="212" t="s">
        <v>573</v>
      </c>
      <c r="J435" s="213">
        <v>38966</v>
      </c>
      <c r="K435" s="212" t="s">
        <v>574</v>
      </c>
      <c r="L435" s="198">
        <v>2</v>
      </c>
      <c r="M435" s="199">
        <v>14</v>
      </c>
      <c r="N435" s="198">
        <v>2</v>
      </c>
      <c r="O435" s="199">
        <v>14</v>
      </c>
      <c r="P435" s="198">
        <f>VLOOKUP(B435,'Résultats Montesson'!$B$2:$AA$999,25,FALSE)</f>
        <v>2</v>
      </c>
      <c r="Q435" s="199">
        <f>VLOOKUP(B435,'Résultats Montesson'!$B$2:$AA$999,26,FALSE)</f>
        <v>14</v>
      </c>
    </row>
    <row r="436" spans="1:17" s="94" customFormat="1" x14ac:dyDescent="0.3">
      <c r="A436" s="116"/>
      <c r="B436" s="155">
        <v>20170011496</v>
      </c>
      <c r="C436" s="117">
        <v>2</v>
      </c>
      <c r="D436" s="93">
        <f t="shared" si="11"/>
        <v>38</v>
      </c>
      <c r="E436" s="155" t="s">
        <v>1052</v>
      </c>
      <c r="F436" s="153" t="s">
        <v>509</v>
      </c>
      <c r="G436" s="154" t="s">
        <v>31</v>
      </c>
      <c r="H436" s="118" t="s">
        <v>487</v>
      </c>
      <c r="I436" s="195" t="s">
        <v>573</v>
      </c>
      <c r="J436" s="206">
        <v>39215</v>
      </c>
      <c r="K436" s="116" t="s">
        <v>574</v>
      </c>
      <c r="L436" s="32">
        <v>3</v>
      </c>
      <c r="M436" s="33">
        <v>11</v>
      </c>
      <c r="N436" s="32">
        <v>4</v>
      </c>
      <c r="O436" s="33">
        <v>9</v>
      </c>
      <c r="P436" s="32">
        <f>VLOOKUP(B436,'Résultats Montesson'!$B$2:$AA$999,25,FALSE)</f>
        <v>1</v>
      </c>
      <c r="Q436" s="33">
        <f>VLOOKUP(B436,'Résultats Montesson'!$B$2:$AA$999,26,FALSE)</f>
        <v>18</v>
      </c>
    </row>
    <row r="437" spans="1:17" s="94" customFormat="1" x14ac:dyDescent="0.3">
      <c r="A437" s="116"/>
      <c r="B437" s="154">
        <v>20150009711</v>
      </c>
      <c r="C437" s="117">
        <v>3</v>
      </c>
      <c r="D437" s="93">
        <f t="shared" si="11"/>
        <v>36</v>
      </c>
      <c r="E437" s="116" t="s">
        <v>494</v>
      </c>
      <c r="F437" s="154" t="s">
        <v>495</v>
      </c>
      <c r="G437" s="154" t="s">
        <v>22</v>
      </c>
      <c r="H437" s="154" t="s">
        <v>487</v>
      </c>
      <c r="I437" s="116" t="s">
        <v>573</v>
      </c>
      <c r="J437" s="119">
        <v>39414</v>
      </c>
      <c r="K437" s="116" t="s">
        <v>574</v>
      </c>
      <c r="L437" s="32">
        <v>1</v>
      </c>
      <c r="M437" s="33">
        <v>18</v>
      </c>
      <c r="N437" s="32">
        <v>1</v>
      </c>
      <c r="O437" s="33">
        <v>18</v>
      </c>
      <c r="P437" s="32" t="str">
        <f>VLOOKUP(B437,'Résultats Montesson'!$B$2:$AA$999,25,FALSE)</f>
        <v>Abs</v>
      </c>
      <c r="Q437" s="33">
        <f>VLOOKUP(B437,'Résultats Montesson'!$B$2:$AA$999,26,FALSE)</f>
        <v>0</v>
      </c>
    </row>
    <row r="438" spans="1:17" x14ac:dyDescent="0.3">
      <c r="A438" s="42"/>
      <c r="B438" s="43">
        <v>20200028439</v>
      </c>
      <c r="C438" s="183">
        <v>4</v>
      </c>
      <c r="D438" s="70">
        <f t="shared" si="11"/>
        <v>31</v>
      </c>
      <c r="E438" s="43" t="s">
        <v>496</v>
      </c>
      <c r="F438" s="45" t="s">
        <v>497</v>
      </c>
      <c r="G438" s="44" t="s">
        <v>31</v>
      </c>
      <c r="H438" s="48" t="s">
        <v>487</v>
      </c>
      <c r="I438" s="53" t="s">
        <v>573</v>
      </c>
      <c r="J438" s="55">
        <v>39334</v>
      </c>
      <c r="K438" s="42" t="s">
        <v>574</v>
      </c>
      <c r="L438" s="34">
        <v>4</v>
      </c>
      <c r="M438" s="35">
        <v>9</v>
      </c>
      <c r="N438" s="107">
        <v>3</v>
      </c>
      <c r="O438" s="108">
        <v>11</v>
      </c>
      <c r="P438" s="107">
        <f>VLOOKUP(B438,'Résultats Montesson'!$B$2:$AA$999,25,FALSE)</f>
        <v>3</v>
      </c>
      <c r="Q438" s="108">
        <f>VLOOKUP(B438,'Résultats Montesson'!$B$2:$AA$999,26,FALSE)</f>
        <v>11</v>
      </c>
    </row>
    <row r="439" spans="1:17" x14ac:dyDescent="0.3">
      <c r="A439" s="42"/>
      <c r="B439" s="42">
        <v>20140034549</v>
      </c>
      <c r="C439" s="184">
        <v>5</v>
      </c>
      <c r="D439" s="70">
        <f t="shared" si="11"/>
        <v>22</v>
      </c>
      <c r="E439" s="42" t="s">
        <v>498</v>
      </c>
      <c r="F439" s="44" t="s">
        <v>499</v>
      </c>
      <c r="G439" s="44" t="s">
        <v>74</v>
      </c>
      <c r="H439" s="46" t="s">
        <v>487</v>
      </c>
      <c r="I439" s="42" t="s">
        <v>573</v>
      </c>
      <c r="J439" s="51">
        <v>38969</v>
      </c>
      <c r="K439" s="42" t="s">
        <v>574</v>
      </c>
      <c r="L439" s="34">
        <v>5</v>
      </c>
      <c r="M439" s="35">
        <v>8</v>
      </c>
      <c r="N439" s="107">
        <v>5</v>
      </c>
      <c r="O439" s="108">
        <v>8</v>
      </c>
      <c r="P439" s="107">
        <f>VLOOKUP(B439,'Résultats Montesson'!$B$2:$AA$999,25,FALSE)</f>
        <v>7</v>
      </c>
      <c r="Q439" s="108">
        <f>VLOOKUP(B439,'Résultats Montesson'!$B$2:$AA$999,26,FALSE)</f>
        <v>6</v>
      </c>
    </row>
    <row r="440" spans="1:17" x14ac:dyDescent="0.3">
      <c r="A440" s="47"/>
      <c r="B440" s="47">
        <v>20170001531</v>
      </c>
      <c r="C440" s="183">
        <v>6</v>
      </c>
      <c r="D440" s="70">
        <f t="shared" si="11"/>
        <v>14</v>
      </c>
      <c r="E440" s="38" t="s">
        <v>506</v>
      </c>
      <c r="F440" s="40" t="s">
        <v>507</v>
      </c>
      <c r="G440" s="40" t="s">
        <v>22</v>
      </c>
      <c r="H440" s="40" t="s">
        <v>487</v>
      </c>
      <c r="I440" s="47" t="s">
        <v>573</v>
      </c>
      <c r="J440" s="56">
        <v>38883</v>
      </c>
      <c r="K440" s="47" t="s">
        <v>574</v>
      </c>
      <c r="L440" s="34">
        <v>7</v>
      </c>
      <c r="M440" s="35">
        <v>6</v>
      </c>
      <c r="N440" s="107"/>
      <c r="O440" s="108"/>
      <c r="P440" s="107">
        <f>VLOOKUP(B440,'Résultats Montesson'!$B$2:$AA$999,25,FALSE)</f>
        <v>5</v>
      </c>
      <c r="Q440" s="108">
        <f>VLOOKUP(B440,'Résultats Montesson'!$B$2:$AA$999,26,FALSE)</f>
        <v>8</v>
      </c>
    </row>
    <row r="441" spans="1:17" x14ac:dyDescent="0.3">
      <c r="A441" s="162"/>
      <c r="B441" s="162">
        <v>20160008654</v>
      </c>
      <c r="C441" s="184">
        <v>7</v>
      </c>
      <c r="D441" s="70">
        <f t="shared" si="11"/>
        <v>13</v>
      </c>
      <c r="E441" s="162" t="s">
        <v>319</v>
      </c>
      <c r="F441" s="164" t="s">
        <v>505</v>
      </c>
      <c r="G441" s="164" t="s">
        <v>74</v>
      </c>
      <c r="H441" s="166" t="s">
        <v>487</v>
      </c>
      <c r="I441" s="162" t="s">
        <v>573</v>
      </c>
      <c r="J441" s="170">
        <v>38945</v>
      </c>
      <c r="K441" s="162" t="s">
        <v>574</v>
      </c>
      <c r="L441" s="34" t="s">
        <v>304</v>
      </c>
      <c r="M441" s="35">
        <v>4</v>
      </c>
      <c r="N441" s="107" t="s">
        <v>119</v>
      </c>
      <c r="O441" s="108">
        <v>0</v>
      </c>
      <c r="P441" s="107">
        <f>VLOOKUP(B441,'Résultats Montesson'!$B$2:$AA$999,25,FALSE)</f>
        <v>4</v>
      </c>
      <c r="Q441" s="108">
        <f>VLOOKUP(B441,'Résultats Montesson'!$B$2:$AA$999,26,FALSE)</f>
        <v>9</v>
      </c>
    </row>
    <row r="442" spans="1:17" x14ac:dyDescent="0.3">
      <c r="A442" s="47"/>
      <c r="B442" s="47">
        <v>20130025748</v>
      </c>
      <c r="C442" s="183">
        <v>8</v>
      </c>
      <c r="D442" s="70">
        <f t="shared" si="11"/>
        <v>12</v>
      </c>
      <c r="E442" s="38" t="s">
        <v>485</v>
      </c>
      <c r="F442" s="40" t="s">
        <v>486</v>
      </c>
      <c r="G442" s="40" t="s">
        <v>22</v>
      </c>
      <c r="H442" s="40" t="s">
        <v>487</v>
      </c>
      <c r="I442" s="47" t="s">
        <v>573</v>
      </c>
      <c r="J442" s="56">
        <v>39192</v>
      </c>
      <c r="K442" s="47" t="s">
        <v>574</v>
      </c>
      <c r="L442" s="34">
        <v>8</v>
      </c>
      <c r="M442" s="35">
        <v>5</v>
      </c>
      <c r="N442" s="107"/>
      <c r="O442" s="108"/>
      <c r="P442" s="107">
        <f>VLOOKUP(B442,'Résultats Montesson'!$B$2:$AA$999,25,FALSE)</f>
        <v>6</v>
      </c>
      <c r="Q442" s="108">
        <f>VLOOKUP(B442,'Résultats Montesson'!$B$2:$AA$999,26,FALSE)</f>
        <v>7</v>
      </c>
    </row>
    <row r="443" spans="1:17" x14ac:dyDescent="0.3">
      <c r="A443" s="47"/>
      <c r="B443" s="47">
        <v>20160007244</v>
      </c>
      <c r="C443" s="184">
        <v>9</v>
      </c>
      <c r="D443" s="70">
        <f t="shared" si="11"/>
        <v>11</v>
      </c>
      <c r="E443" s="38" t="s">
        <v>502</v>
      </c>
      <c r="F443" s="40" t="s">
        <v>503</v>
      </c>
      <c r="G443" s="40" t="s">
        <v>22</v>
      </c>
      <c r="H443" s="40" t="s">
        <v>487</v>
      </c>
      <c r="I443" s="57" t="s">
        <v>573</v>
      </c>
      <c r="J443" s="56">
        <v>39228</v>
      </c>
      <c r="K443" s="47" t="s">
        <v>574</v>
      </c>
      <c r="L443" s="34" t="s">
        <v>504</v>
      </c>
      <c r="M443" s="35">
        <v>3</v>
      </c>
      <c r="N443" s="107" t="s">
        <v>304</v>
      </c>
      <c r="O443" s="108">
        <v>4</v>
      </c>
      <c r="P443" s="107" t="str">
        <f>VLOOKUP(B443,'Résultats Montesson'!$B$2:$AA$999,25,FALSE)</f>
        <v>M 5</v>
      </c>
      <c r="Q443" s="108">
        <f>VLOOKUP(B443,'Résultats Montesson'!$B$2:$AA$999,26,FALSE)</f>
        <v>4</v>
      </c>
    </row>
    <row r="444" spans="1:17" x14ac:dyDescent="0.3">
      <c r="A444" s="42"/>
      <c r="B444" s="44">
        <v>20150012568</v>
      </c>
      <c r="C444" s="183">
        <v>10</v>
      </c>
      <c r="D444" s="70">
        <f t="shared" si="11"/>
        <v>9</v>
      </c>
      <c r="E444" s="42" t="s">
        <v>490</v>
      </c>
      <c r="F444" s="44" t="s">
        <v>491</v>
      </c>
      <c r="G444" s="44" t="s">
        <v>26</v>
      </c>
      <c r="H444" s="44" t="s">
        <v>487</v>
      </c>
      <c r="I444" s="42" t="s">
        <v>573</v>
      </c>
      <c r="J444" s="51">
        <v>39092</v>
      </c>
      <c r="K444" s="42" t="s">
        <v>574</v>
      </c>
      <c r="L444" s="34" t="s">
        <v>304</v>
      </c>
      <c r="M444" s="35">
        <v>4</v>
      </c>
      <c r="N444" s="107"/>
      <c r="O444" s="108"/>
      <c r="P444" s="107">
        <f>VLOOKUP(B444,'Résultats Montesson'!$B$2:$AA$999,25,FALSE)</f>
        <v>8</v>
      </c>
      <c r="Q444" s="108">
        <f>VLOOKUP(B444,'Résultats Montesson'!$B$2:$AA$999,26,FALSE)</f>
        <v>5</v>
      </c>
    </row>
    <row r="445" spans="1:17" x14ac:dyDescent="0.3">
      <c r="A445" s="167"/>
      <c r="B445" s="167">
        <v>20150009869</v>
      </c>
      <c r="C445" s="184">
        <v>11</v>
      </c>
      <c r="D445" s="70">
        <f t="shared" si="11"/>
        <v>7</v>
      </c>
      <c r="E445" s="160" t="s">
        <v>488</v>
      </c>
      <c r="F445" s="161" t="s">
        <v>489</v>
      </c>
      <c r="G445" s="161" t="s">
        <v>22</v>
      </c>
      <c r="H445" s="161" t="s">
        <v>487</v>
      </c>
      <c r="I445" s="167" t="s">
        <v>573</v>
      </c>
      <c r="J445" s="174">
        <v>39402</v>
      </c>
      <c r="K445" s="167" t="s">
        <v>574</v>
      </c>
      <c r="L445" s="34">
        <v>6</v>
      </c>
      <c r="M445" s="35">
        <v>7</v>
      </c>
      <c r="N445" s="107"/>
      <c r="O445" s="108"/>
      <c r="P445" s="107"/>
      <c r="Q445" s="108"/>
    </row>
    <row r="446" spans="1:17" x14ac:dyDescent="0.3">
      <c r="A446" s="42"/>
      <c r="B446" s="44">
        <v>20190001989</v>
      </c>
      <c r="C446" s="183">
        <v>12</v>
      </c>
      <c r="D446" s="70">
        <f t="shared" si="11"/>
        <v>4</v>
      </c>
      <c r="E446" s="42" t="s">
        <v>626</v>
      </c>
      <c r="F446" s="44" t="s">
        <v>627</v>
      </c>
      <c r="G446" s="44" t="s">
        <v>26</v>
      </c>
      <c r="H446" s="44" t="s">
        <v>487</v>
      </c>
      <c r="I446" s="42" t="s">
        <v>573</v>
      </c>
      <c r="J446" s="51">
        <v>39127</v>
      </c>
      <c r="K446" s="42" t="s">
        <v>574</v>
      </c>
      <c r="N446" s="107" t="s">
        <v>583</v>
      </c>
      <c r="O446" s="108">
        <v>4</v>
      </c>
      <c r="P446" s="107"/>
      <c r="Q446" s="108"/>
    </row>
    <row r="447" spans="1:17" x14ac:dyDescent="0.3">
      <c r="A447" s="47"/>
      <c r="B447" s="47">
        <v>20160010051</v>
      </c>
      <c r="C447" s="184">
        <v>13</v>
      </c>
      <c r="D447" s="70">
        <f t="shared" si="11"/>
        <v>3</v>
      </c>
      <c r="E447" s="38" t="s">
        <v>492</v>
      </c>
      <c r="F447" s="40" t="s">
        <v>493</v>
      </c>
      <c r="G447" s="40" t="s">
        <v>22</v>
      </c>
      <c r="H447" s="40" t="s">
        <v>487</v>
      </c>
      <c r="I447" s="57" t="s">
        <v>573</v>
      </c>
      <c r="J447" s="56">
        <v>39161</v>
      </c>
      <c r="K447" s="47" t="s">
        <v>574</v>
      </c>
      <c r="L447" s="34" t="s">
        <v>504</v>
      </c>
      <c r="M447" s="35">
        <v>3</v>
      </c>
      <c r="N447" s="107" t="s">
        <v>119</v>
      </c>
      <c r="O447" s="108">
        <v>0</v>
      </c>
      <c r="P447" s="107"/>
      <c r="Q447" s="108"/>
    </row>
    <row r="448" spans="1:17" hidden="1" x14ac:dyDescent="0.3">
      <c r="A448" s="42"/>
      <c r="B448" s="42">
        <v>20120004455</v>
      </c>
      <c r="C448" s="111"/>
      <c r="D448" s="70">
        <f t="shared" si="9"/>
        <v>0</v>
      </c>
      <c r="E448" s="42" t="s">
        <v>272</v>
      </c>
      <c r="F448" s="44" t="s">
        <v>704</v>
      </c>
      <c r="G448" s="44" t="s">
        <v>74</v>
      </c>
      <c r="H448" s="46" t="s">
        <v>487</v>
      </c>
      <c r="I448" s="42" t="s">
        <v>573</v>
      </c>
      <c r="J448" s="51">
        <v>38792</v>
      </c>
      <c r="K448" s="42" t="s">
        <v>574</v>
      </c>
      <c r="N448" s="107"/>
      <c r="O448" s="108"/>
      <c r="P448" s="107"/>
      <c r="Q448" s="108"/>
    </row>
    <row r="449" spans="1:17" hidden="1" x14ac:dyDescent="0.3">
      <c r="A449" s="42"/>
      <c r="B449" s="43">
        <v>20190003166</v>
      </c>
      <c r="C449" s="113"/>
      <c r="D449" s="70">
        <f t="shared" si="9"/>
        <v>0</v>
      </c>
      <c r="E449" s="43" t="s">
        <v>155</v>
      </c>
      <c r="F449" s="45" t="s">
        <v>647</v>
      </c>
      <c r="G449" s="44" t="s">
        <v>31</v>
      </c>
      <c r="H449" s="45" t="s">
        <v>487</v>
      </c>
      <c r="I449" s="53" t="s">
        <v>573</v>
      </c>
      <c r="J449" s="54">
        <v>38949</v>
      </c>
      <c r="K449" s="42" t="s">
        <v>574</v>
      </c>
      <c r="N449" s="107"/>
      <c r="O449" s="108"/>
      <c r="P449" s="107"/>
      <c r="Q449" s="108"/>
    </row>
    <row r="450" spans="1:17" hidden="1" x14ac:dyDescent="0.3">
      <c r="A450" s="42"/>
      <c r="B450" s="43">
        <v>20160012233</v>
      </c>
      <c r="C450" s="113"/>
      <c r="D450" s="70">
        <f t="shared" si="9"/>
        <v>0</v>
      </c>
      <c r="E450" s="43" t="s">
        <v>698</v>
      </c>
      <c r="F450" s="45" t="s">
        <v>392</v>
      </c>
      <c r="G450" s="44" t="s">
        <v>31</v>
      </c>
      <c r="H450" s="45" t="s">
        <v>487</v>
      </c>
      <c r="I450" s="53" t="s">
        <v>573</v>
      </c>
      <c r="J450" s="54">
        <v>39058</v>
      </c>
      <c r="K450" s="42" t="s">
        <v>574</v>
      </c>
      <c r="N450" s="107"/>
      <c r="O450" s="108"/>
      <c r="P450" s="107"/>
      <c r="Q450" s="108"/>
    </row>
    <row r="451" spans="1:17" hidden="1" x14ac:dyDescent="0.3">
      <c r="A451" s="47"/>
      <c r="B451" s="47">
        <v>20150001744</v>
      </c>
      <c r="C451" s="112"/>
      <c r="D451" s="70">
        <f t="shared" si="9"/>
        <v>0</v>
      </c>
      <c r="E451" s="38" t="s">
        <v>614</v>
      </c>
      <c r="F451" s="40" t="s">
        <v>692</v>
      </c>
      <c r="G451" s="40" t="s">
        <v>22</v>
      </c>
      <c r="H451" s="40" t="s">
        <v>487</v>
      </c>
      <c r="I451" s="47" t="s">
        <v>573</v>
      </c>
      <c r="J451" s="56">
        <v>39295</v>
      </c>
      <c r="K451" s="47" t="s">
        <v>574</v>
      </c>
      <c r="N451" s="107"/>
      <c r="O451" s="108"/>
      <c r="P451" s="107"/>
      <c r="Q451" s="108"/>
    </row>
    <row r="452" spans="1:17" hidden="1" x14ac:dyDescent="0.3">
      <c r="A452" s="47"/>
      <c r="B452" s="47">
        <v>20180003543</v>
      </c>
      <c r="C452" s="112"/>
      <c r="D452" s="70">
        <f t="shared" si="9"/>
        <v>0</v>
      </c>
      <c r="E452" s="38" t="s">
        <v>260</v>
      </c>
      <c r="F452" s="40" t="s">
        <v>697</v>
      </c>
      <c r="G452" s="40" t="s">
        <v>22</v>
      </c>
      <c r="H452" s="40" t="s">
        <v>487</v>
      </c>
      <c r="I452" s="47" t="s">
        <v>573</v>
      </c>
      <c r="J452" s="56">
        <v>38992</v>
      </c>
      <c r="K452" s="47" t="s">
        <v>574</v>
      </c>
      <c r="N452" s="107"/>
      <c r="O452" s="108"/>
      <c r="P452" s="107"/>
      <c r="Q452" s="108"/>
    </row>
    <row r="453" spans="1:17" hidden="1" x14ac:dyDescent="0.3">
      <c r="A453" s="47"/>
      <c r="B453" s="47">
        <v>20120009280</v>
      </c>
      <c r="C453" s="112"/>
      <c r="D453" s="70">
        <f t="shared" si="9"/>
        <v>0</v>
      </c>
      <c r="E453" s="47" t="s">
        <v>695</v>
      </c>
      <c r="F453" s="40" t="s">
        <v>696</v>
      </c>
      <c r="G453" s="40" t="s">
        <v>22</v>
      </c>
      <c r="H453" s="40" t="s">
        <v>487</v>
      </c>
      <c r="I453" s="47" t="s">
        <v>573</v>
      </c>
      <c r="J453" s="56">
        <v>38925</v>
      </c>
      <c r="K453" s="47" t="s">
        <v>574</v>
      </c>
      <c r="N453" s="107"/>
      <c r="O453" s="108"/>
      <c r="P453" s="107"/>
      <c r="Q453" s="108"/>
    </row>
    <row r="454" spans="1:17" hidden="1" x14ac:dyDescent="0.3">
      <c r="A454" s="47"/>
      <c r="B454" s="47">
        <v>20130017496</v>
      </c>
      <c r="C454" s="112"/>
      <c r="D454" s="70">
        <f t="shared" si="9"/>
        <v>0</v>
      </c>
      <c r="E454" s="38" t="s">
        <v>999</v>
      </c>
      <c r="F454" s="40" t="s">
        <v>1000</v>
      </c>
      <c r="G454" s="40" t="s">
        <v>22</v>
      </c>
      <c r="H454" s="40" t="s">
        <v>487</v>
      </c>
      <c r="I454" s="47" t="s">
        <v>573</v>
      </c>
      <c r="J454" s="56">
        <v>39427</v>
      </c>
      <c r="K454" s="47" t="s">
        <v>574</v>
      </c>
      <c r="N454" s="107"/>
      <c r="O454" s="108"/>
      <c r="P454" s="107"/>
      <c r="Q454" s="108"/>
    </row>
    <row r="455" spans="1:17" hidden="1" x14ac:dyDescent="0.3">
      <c r="A455" s="47"/>
      <c r="B455" s="47">
        <v>20140037841</v>
      </c>
      <c r="C455" s="112"/>
      <c r="D455" s="70">
        <f t="shared" si="9"/>
        <v>0</v>
      </c>
      <c r="E455" s="38" t="s">
        <v>693</v>
      </c>
      <c r="F455" s="40" t="s">
        <v>694</v>
      </c>
      <c r="G455" s="40" t="s">
        <v>22</v>
      </c>
      <c r="H455" s="40" t="s">
        <v>487</v>
      </c>
      <c r="I455" s="47" t="s">
        <v>573</v>
      </c>
      <c r="J455" s="56">
        <v>39276</v>
      </c>
      <c r="K455" s="47" t="s">
        <v>574</v>
      </c>
      <c r="N455" s="107"/>
      <c r="O455" s="108"/>
      <c r="P455" s="107"/>
      <c r="Q455" s="108"/>
    </row>
    <row r="456" spans="1:17" s="94" customFormat="1" ht="18" customHeight="1" x14ac:dyDescent="0.3">
      <c r="A456" s="65"/>
      <c r="B456" s="65">
        <v>20120004504</v>
      </c>
      <c r="C456" s="207">
        <v>1</v>
      </c>
      <c r="D456" s="208">
        <f t="shared" ref="D456:D487" si="12">M456+O456+Q456</f>
        <v>39</v>
      </c>
      <c r="E456" s="209" t="s">
        <v>519</v>
      </c>
      <c r="F456" s="210" t="s">
        <v>520</v>
      </c>
      <c r="G456" s="210" t="s">
        <v>31</v>
      </c>
      <c r="H456" s="211" t="s">
        <v>512</v>
      </c>
      <c r="I456" s="212" t="s">
        <v>573</v>
      </c>
      <c r="J456" s="213">
        <v>38243</v>
      </c>
      <c r="K456" s="212" t="s">
        <v>574</v>
      </c>
      <c r="L456" s="198" t="s">
        <v>587</v>
      </c>
      <c r="M456" s="199">
        <v>8</v>
      </c>
      <c r="N456" s="198">
        <v>1</v>
      </c>
      <c r="O456" s="199">
        <v>18</v>
      </c>
      <c r="P456" s="198" t="str">
        <f>VLOOKUP(B456,'Résultats Montesson'!$B$2:$AA$999,25,FALSE)</f>
        <v>M 1</v>
      </c>
      <c r="Q456" s="199">
        <f>VLOOKUP(B456,'Résultats Montesson'!$B$2:$AA$999,26,FALSE)</f>
        <v>13</v>
      </c>
    </row>
    <row r="457" spans="1:17" s="94" customFormat="1" x14ac:dyDescent="0.3">
      <c r="A457" s="116"/>
      <c r="B457" s="155">
        <v>20100005372</v>
      </c>
      <c r="C457" s="117">
        <v>2</v>
      </c>
      <c r="D457" s="93">
        <f t="shared" si="12"/>
        <v>24</v>
      </c>
      <c r="E457" s="155" t="s">
        <v>527</v>
      </c>
      <c r="F457" s="153" t="s">
        <v>528</v>
      </c>
      <c r="G457" s="154" t="s">
        <v>26</v>
      </c>
      <c r="H457" s="118" t="s">
        <v>512</v>
      </c>
      <c r="I457" s="195" t="s">
        <v>573</v>
      </c>
      <c r="J457" s="206">
        <v>37598</v>
      </c>
      <c r="K457" s="116" t="s">
        <v>574</v>
      </c>
      <c r="L457" s="32">
        <v>2</v>
      </c>
      <c r="M457" s="33">
        <v>18</v>
      </c>
      <c r="N457" s="32">
        <v>7</v>
      </c>
      <c r="O457" s="33">
        <v>6</v>
      </c>
      <c r="P457" s="32"/>
      <c r="Q457" s="33"/>
    </row>
    <row r="458" spans="1:17" s="94" customFormat="1" x14ac:dyDescent="0.3">
      <c r="A458" s="116"/>
      <c r="B458" s="154">
        <v>20100004458</v>
      </c>
      <c r="C458" s="117">
        <v>3</v>
      </c>
      <c r="D458" s="93">
        <f t="shared" si="12"/>
        <v>22</v>
      </c>
      <c r="E458" s="116" t="s">
        <v>515</v>
      </c>
      <c r="F458" s="154" t="s">
        <v>516</v>
      </c>
      <c r="G458" s="154" t="s">
        <v>22</v>
      </c>
      <c r="H458" s="154" t="s">
        <v>512</v>
      </c>
      <c r="I458" s="116" t="s">
        <v>573</v>
      </c>
      <c r="J458" s="119">
        <v>37338</v>
      </c>
      <c r="K458" s="116" t="s">
        <v>574</v>
      </c>
      <c r="L458" s="32">
        <v>1</v>
      </c>
      <c r="M458" s="33">
        <v>22</v>
      </c>
      <c r="N458" s="32"/>
      <c r="O458" s="33"/>
      <c r="P458" s="32"/>
      <c r="Q458" s="33"/>
    </row>
    <row r="459" spans="1:17" x14ac:dyDescent="0.3">
      <c r="A459" s="42"/>
      <c r="B459" s="42">
        <v>20070002760</v>
      </c>
      <c r="C459" s="111">
        <v>4</v>
      </c>
      <c r="D459" s="70">
        <f t="shared" si="12"/>
        <v>22</v>
      </c>
      <c r="E459" s="42" t="s">
        <v>537</v>
      </c>
      <c r="F459" s="44" t="s">
        <v>538</v>
      </c>
      <c r="G459" s="44" t="s">
        <v>74</v>
      </c>
      <c r="H459" s="46" t="s">
        <v>512</v>
      </c>
      <c r="I459" s="42" t="s">
        <v>573</v>
      </c>
      <c r="J459" s="51">
        <v>37335</v>
      </c>
      <c r="K459" s="42" t="s">
        <v>574</v>
      </c>
      <c r="L459" s="34">
        <v>6</v>
      </c>
      <c r="M459" s="35">
        <v>11</v>
      </c>
      <c r="N459" s="107">
        <v>3</v>
      </c>
      <c r="O459" s="108">
        <v>11</v>
      </c>
      <c r="P459" s="107"/>
      <c r="Q459" s="108"/>
    </row>
    <row r="460" spans="1:17" x14ac:dyDescent="0.3">
      <c r="A460" s="162"/>
      <c r="B460" s="164">
        <v>20060000955</v>
      </c>
      <c r="C460" s="183">
        <v>5</v>
      </c>
      <c r="D460" s="70">
        <f t="shared" si="12"/>
        <v>21</v>
      </c>
      <c r="E460" s="162" t="s">
        <v>548</v>
      </c>
      <c r="F460" s="164" t="s">
        <v>549</v>
      </c>
      <c r="G460" s="164" t="s">
        <v>26</v>
      </c>
      <c r="H460" s="164" t="s">
        <v>512</v>
      </c>
      <c r="I460" s="162" t="s">
        <v>573</v>
      </c>
      <c r="J460" s="170">
        <v>36648</v>
      </c>
      <c r="K460" s="162" t="s">
        <v>574</v>
      </c>
      <c r="L460" s="34">
        <v>3</v>
      </c>
      <c r="M460" s="35">
        <v>15</v>
      </c>
      <c r="N460" s="107"/>
      <c r="O460" s="108"/>
      <c r="P460" s="107" t="str">
        <f>VLOOKUP(B460,'Résultats Montesson'!$B$2:$AA$999,25,FALSE)</f>
        <v>M 3</v>
      </c>
      <c r="Q460" s="108">
        <f>VLOOKUP(B460,'Résultats Montesson'!$B$2:$AA$999,26,FALSE)</f>
        <v>6</v>
      </c>
    </row>
    <row r="461" spans="1:17" x14ac:dyDescent="0.3">
      <c r="A461" s="167"/>
      <c r="B461" s="167">
        <v>20110022757</v>
      </c>
      <c r="C461" s="184">
        <v>6</v>
      </c>
      <c r="D461" s="70">
        <f t="shared" si="12"/>
        <v>19</v>
      </c>
      <c r="E461" s="160" t="s">
        <v>517</v>
      </c>
      <c r="F461" s="161" t="s">
        <v>518</v>
      </c>
      <c r="G461" s="161" t="s">
        <v>22</v>
      </c>
      <c r="H461" s="161" t="s">
        <v>512</v>
      </c>
      <c r="I461" s="167" t="s">
        <v>573</v>
      </c>
      <c r="J461" s="174">
        <v>38201</v>
      </c>
      <c r="K461" s="167" t="s">
        <v>574</v>
      </c>
      <c r="L461" s="34" t="s">
        <v>504</v>
      </c>
      <c r="M461" s="35">
        <v>3</v>
      </c>
      <c r="N461" s="107">
        <v>2</v>
      </c>
      <c r="O461" s="108">
        <v>14</v>
      </c>
      <c r="P461" s="107" t="str">
        <f>VLOOKUP(B461,'Résultats Montesson'!$B$2:$AA$999,25,FALSE)</f>
        <v>M 6</v>
      </c>
      <c r="Q461" s="108">
        <f>VLOOKUP(B461,'Résultats Montesson'!$B$2:$AA$999,26,FALSE)</f>
        <v>2</v>
      </c>
    </row>
    <row r="462" spans="1:17" x14ac:dyDescent="0.3">
      <c r="A462" s="47"/>
      <c r="B462" s="47">
        <v>19970050874</v>
      </c>
      <c r="C462" s="112">
        <v>7</v>
      </c>
      <c r="D462" s="70">
        <f t="shared" si="12"/>
        <v>13</v>
      </c>
      <c r="E462" s="38" t="s">
        <v>510</v>
      </c>
      <c r="F462" s="40" t="s">
        <v>511</v>
      </c>
      <c r="G462" s="40" t="s">
        <v>22</v>
      </c>
      <c r="H462" s="40" t="s">
        <v>512</v>
      </c>
      <c r="I462" s="47" t="s">
        <v>573</v>
      </c>
      <c r="J462" s="56">
        <v>29362</v>
      </c>
      <c r="K462" s="47" t="s">
        <v>574</v>
      </c>
      <c r="L462" s="34">
        <v>4</v>
      </c>
      <c r="M462" s="35">
        <v>13</v>
      </c>
      <c r="N462" s="107"/>
      <c r="O462" s="108"/>
      <c r="P462" s="107"/>
      <c r="Q462" s="108"/>
    </row>
    <row r="463" spans="1:17" x14ac:dyDescent="0.3">
      <c r="A463" s="47"/>
      <c r="B463" s="47">
        <v>20130017306</v>
      </c>
      <c r="C463" s="111">
        <v>8</v>
      </c>
      <c r="D463" s="70">
        <f t="shared" si="12"/>
        <v>12</v>
      </c>
      <c r="E463" s="38" t="s">
        <v>556</v>
      </c>
      <c r="F463" s="40" t="s">
        <v>557</v>
      </c>
      <c r="G463" s="40" t="s">
        <v>22</v>
      </c>
      <c r="H463" s="40" t="s">
        <v>512</v>
      </c>
      <c r="I463" s="47" t="s">
        <v>573</v>
      </c>
      <c r="J463" s="56">
        <v>39107</v>
      </c>
      <c r="K463" s="47" t="s">
        <v>574</v>
      </c>
      <c r="L463" s="34">
        <v>5</v>
      </c>
      <c r="M463" s="35">
        <v>12</v>
      </c>
      <c r="N463" s="107"/>
      <c r="O463" s="108"/>
      <c r="P463" s="107"/>
      <c r="Q463" s="108"/>
    </row>
    <row r="464" spans="1:17" x14ac:dyDescent="0.3">
      <c r="A464" s="42"/>
      <c r="B464" s="44">
        <v>19980015450</v>
      </c>
      <c r="C464" s="112">
        <v>9</v>
      </c>
      <c r="D464" s="70">
        <f t="shared" si="12"/>
        <v>10</v>
      </c>
      <c r="E464" s="42" t="s">
        <v>524</v>
      </c>
      <c r="F464" s="44" t="s">
        <v>525</v>
      </c>
      <c r="G464" s="44" t="s">
        <v>26</v>
      </c>
      <c r="H464" s="44" t="s">
        <v>512</v>
      </c>
      <c r="I464" s="42" t="s">
        <v>573</v>
      </c>
      <c r="J464" s="51">
        <v>31542</v>
      </c>
      <c r="K464" s="42" t="s">
        <v>574</v>
      </c>
      <c r="L464" s="34">
        <v>7</v>
      </c>
      <c r="M464" s="35">
        <v>10</v>
      </c>
      <c r="N464" s="107"/>
      <c r="O464" s="108"/>
      <c r="P464" s="107"/>
      <c r="Q464" s="108"/>
    </row>
    <row r="465" spans="1:17" x14ac:dyDescent="0.3">
      <c r="A465" s="42"/>
      <c r="B465" s="44">
        <v>20160019573</v>
      </c>
      <c r="C465" s="183">
        <v>10</v>
      </c>
      <c r="D465" s="70">
        <f t="shared" si="12"/>
        <v>9</v>
      </c>
      <c r="E465" s="42" t="s">
        <v>122</v>
      </c>
      <c r="F465" s="44" t="s">
        <v>719</v>
      </c>
      <c r="G465" s="44" t="s">
        <v>26</v>
      </c>
      <c r="H465" s="44" t="s">
        <v>512</v>
      </c>
      <c r="I465" s="42" t="s">
        <v>573</v>
      </c>
      <c r="J465" s="51">
        <v>30096</v>
      </c>
      <c r="K465" s="42" t="s">
        <v>574</v>
      </c>
      <c r="N465" s="107">
        <v>4</v>
      </c>
      <c r="O465" s="108">
        <v>9</v>
      </c>
      <c r="P465" s="107"/>
      <c r="Q465" s="108"/>
    </row>
    <row r="466" spans="1:17" x14ac:dyDescent="0.3">
      <c r="A466" s="162"/>
      <c r="B466" s="162">
        <v>20040000365</v>
      </c>
      <c r="C466" s="184">
        <v>11</v>
      </c>
      <c r="D466" s="70">
        <f t="shared" si="12"/>
        <v>9</v>
      </c>
      <c r="E466" s="162" t="s">
        <v>863</v>
      </c>
      <c r="F466" s="164" t="s">
        <v>864</v>
      </c>
      <c r="G466" s="164" t="s">
        <v>74</v>
      </c>
      <c r="H466" s="166" t="s">
        <v>512</v>
      </c>
      <c r="I466" s="162" t="s">
        <v>573</v>
      </c>
      <c r="J466" s="170">
        <v>35348</v>
      </c>
      <c r="K466" s="162" t="s">
        <v>574</v>
      </c>
      <c r="N466" s="107"/>
      <c r="O466" s="108"/>
      <c r="P466" s="107" t="str">
        <f>VLOOKUP(B466,'Résultats Montesson'!$B$2:$AA$999,25,FALSE)</f>
        <v>M 2</v>
      </c>
      <c r="Q466" s="108">
        <f>VLOOKUP(B466,'Résultats Montesson'!$B$2:$AA$999,26,FALSE)</f>
        <v>9</v>
      </c>
    </row>
    <row r="467" spans="1:17" x14ac:dyDescent="0.3">
      <c r="A467" s="42"/>
      <c r="B467" s="44">
        <v>20100006998</v>
      </c>
      <c r="C467" s="111">
        <v>12</v>
      </c>
      <c r="D467" s="70">
        <f t="shared" si="12"/>
        <v>9</v>
      </c>
      <c r="E467" s="42">
        <v>501</v>
      </c>
      <c r="F467" s="44" t="s">
        <v>552</v>
      </c>
      <c r="G467" s="44" t="s">
        <v>553</v>
      </c>
      <c r="H467" s="40" t="s">
        <v>512</v>
      </c>
      <c r="I467" s="42" t="s">
        <v>577</v>
      </c>
      <c r="J467" s="56">
        <v>37494</v>
      </c>
      <c r="K467" s="47" t="s">
        <v>574</v>
      </c>
      <c r="L467" s="34">
        <v>8</v>
      </c>
      <c r="M467" s="35">
        <v>9</v>
      </c>
      <c r="N467" s="107"/>
      <c r="O467" s="108"/>
      <c r="P467" s="107"/>
      <c r="Q467" s="108"/>
    </row>
    <row r="468" spans="1:17" x14ac:dyDescent="0.3">
      <c r="A468" s="42"/>
      <c r="B468" s="43">
        <v>20100023135</v>
      </c>
      <c r="C468" s="184">
        <v>13</v>
      </c>
      <c r="D468" s="70">
        <f t="shared" si="12"/>
        <v>9</v>
      </c>
      <c r="E468" s="43" t="s">
        <v>541</v>
      </c>
      <c r="F468" s="45" t="s">
        <v>542</v>
      </c>
      <c r="G468" s="44" t="s">
        <v>31</v>
      </c>
      <c r="H468" s="48" t="s">
        <v>512</v>
      </c>
      <c r="I468" s="53" t="s">
        <v>573</v>
      </c>
      <c r="J468" s="55">
        <v>38036</v>
      </c>
      <c r="K468" s="42" t="s">
        <v>574</v>
      </c>
      <c r="L468" s="34" t="s">
        <v>375</v>
      </c>
      <c r="M468" s="35">
        <v>5</v>
      </c>
      <c r="N468" s="107" t="s">
        <v>304</v>
      </c>
      <c r="O468" s="108">
        <v>4</v>
      </c>
      <c r="P468" s="107"/>
      <c r="Q468" s="108"/>
    </row>
    <row r="469" spans="1:17" x14ac:dyDescent="0.3">
      <c r="A469" s="162"/>
      <c r="B469" s="162">
        <v>20160007384</v>
      </c>
      <c r="C469" s="183">
        <v>14</v>
      </c>
      <c r="D469" s="70">
        <f t="shared" si="12"/>
        <v>8</v>
      </c>
      <c r="E469" s="162" t="s">
        <v>311</v>
      </c>
      <c r="F469" s="164" t="s">
        <v>523</v>
      </c>
      <c r="G469" s="164" t="s">
        <v>74</v>
      </c>
      <c r="H469" s="166" t="s">
        <v>512</v>
      </c>
      <c r="I469" s="162" t="s">
        <v>573</v>
      </c>
      <c r="J469" s="170">
        <v>38644</v>
      </c>
      <c r="K469" s="162" t="s">
        <v>574</v>
      </c>
      <c r="L469" s="34" t="s">
        <v>304</v>
      </c>
      <c r="M469" s="35">
        <v>4</v>
      </c>
      <c r="N469" s="107"/>
      <c r="O469" s="108"/>
      <c r="P469" s="107" t="str">
        <f>VLOOKUP(B469,'Résultats Montesson'!$B$2:$AA$999,25,FALSE)</f>
        <v>M 4</v>
      </c>
      <c r="Q469" s="108">
        <f>VLOOKUP(B469,'Résultats Montesson'!$B$2:$AA$999,26,FALSE)</f>
        <v>4</v>
      </c>
    </row>
    <row r="470" spans="1:17" x14ac:dyDescent="0.3">
      <c r="A470" s="42"/>
      <c r="B470" s="44">
        <v>20070004275</v>
      </c>
      <c r="C470" s="184">
        <v>15</v>
      </c>
      <c r="D470" s="70">
        <f t="shared" si="12"/>
        <v>8</v>
      </c>
      <c r="E470" s="42" t="s">
        <v>368</v>
      </c>
      <c r="F470" s="44" t="s">
        <v>802</v>
      </c>
      <c r="G470" s="44" t="s">
        <v>26</v>
      </c>
      <c r="H470" s="164" t="s">
        <v>512</v>
      </c>
      <c r="I470" s="42" t="s">
        <v>573</v>
      </c>
      <c r="J470" s="170">
        <v>36713</v>
      </c>
      <c r="K470" s="42" t="s">
        <v>574</v>
      </c>
      <c r="N470" s="107">
        <v>5</v>
      </c>
      <c r="O470" s="108">
        <v>8</v>
      </c>
      <c r="P470" s="107"/>
      <c r="Q470" s="108"/>
    </row>
    <row r="471" spans="1:17" x14ac:dyDescent="0.3">
      <c r="A471" s="167"/>
      <c r="B471" s="167">
        <v>20120009304</v>
      </c>
      <c r="C471" s="183">
        <v>16</v>
      </c>
      <c r="D471" s="70">
        <f t="shared" si="12"/>
        <v>8</v>
      </c>
      <c r="E471" s="167" t="s">
        <v>519</v>
      </c>
      <c r="F471" s="161" t="s">
        <v>543</v>
      </c>
      <c r="G471" s="161" t="s">
        <v>22</v>
      </c>
      <c r="H471" s="161" t="s">
        <v>512</v>
      </c>
      <c r="I471" s="167" t="s">
        <v>573</v>
      </c>
      <c r="J471" s="174">
        <v>38682</v>
      </c>
      <c r="K471" s="167" t="s">
        <v>574</v>
      </c>
      <c r="L471" s="34" t="s">
        <v>587</v>
      </c>
      <c r="M471" s="35">
        <v>8</v>
      </c>
      <c r="N471" s="107"/>
      <c r="O471" s="108"/>
      <c r="P471" s="107"/>
      <c r="Q471" s="108"/>
    </row>
    <row r="472" spans="1:17" x14ac:dyDescent="0.3">
      <c r="A472" s="162"/>
      <c r="B472" s="162">
        <v>20130013561</v>
      </c>
      <c r="C472" s="183">
        <v>17</v>
      </c>
      <c r="D472" s="70">
        <f t="shared" si="12"/>
        <v>7</v>
      </c>
      <c r="E472" s="162" t="s">
        <v>554</v>
      </c>
      <c r="F472" s="164" t="s">
        <v>555</v>
      </c>
      <c r="G472" s="164" t="s">
        <v>74</v>
      </c>
      <c r="H472" s="166" t="s">
        <v>512</v>
      </c>
      <c r="I472" s="162" t="s">
        <v>573</v>
      </c>
      <c r="J472" s="170">
        <v>38476</v>
      </c>
      <c r="K472" s="162" t="s">
        <v>574</v>
      </c>
      <c r="L472" s="34" t="s">
        <v>304</v>
      </c>
      <c r="M472" s="35">
        <v>4</v>
      </c>
      <c r="N472" s="107"/>
      <c r="O472" s="108"/>
      <c r="P472" s="107" t="str">
        <f>VLOOKUP(B472,'Résultats Montesson'!$B$2:$AA$999,25,FALSE)</f>
        <v>M 5</v>
      </c>
      <c r="Q472" s="108">
        <f>VLOOKUP(B472,'Résultats Montesson'!$B$2:$AA$999,26,FALSE)</f>
        <v>3</v>
      </c>
    </row>
    <row r="473" spans="1:17" x14ac:dyDescent="0.3">
      <c r="A473" s="47"/>
      <c r="B473" s="164">
        <v>20120010972</v>
      </c>
      <c r="C473" s="184">
        <v>18</v>
      </c>
      <c r="D473" s="70">
        <f t="shared" si="12"/>
        <v>7</v>
      </c>
      <c r="E473" s="38" t="s">
        <v>1056</v>
      </c>
      <c r="F473" s="40" t="s">
        <v>1057</v>
      </c>
      <c r="G473" s="164" t="s">
        <v>1058</v>
      </c>
      <c r="H473" s="40" t="s">
        <v>512</v>
      </c>
      <c r="I473" s="47" t="s">
        <v>573</v>
      </c>
      <c r="J473" s="56">
        <v>37293</v>
      </c>
      <c r="K473" s="47" t="s">
        <v>574</v>
      </c>
      <c r="N473" s="107">
        <v>6</v>
      </c>
      <c r="O473" s="108">
        <v>7</v>
      </c>
      <c r="P473" s="107"/>
      <c r="Q473" s="108"/>
    </row>
    <row r="474" spans="1:17" x14ac:dyDescent="0.3">
      <c r="A474" s="162"/>
      <c r="B474" s="44">
        <v>20120008406</v>
      </c>
      <c r="C474" s="184">
        <v>19</v>
      </c>
      <c r="D474" s="70">
        <f t="shared" si="12"/>
        <v>7</v>
      </c>
      <c r="E474" s="162" t="s">
        <v>530</v>
      </c>
      <c r="F474" s="164" t="s">
        <v>531</v>
      </c>
      <c r="G474" s="44" t="s">
        <v>31</v>
      </c>
      <c r="H474" s="169" t="s">
        <v>512</v>
      </c>
      <c r="I474" s="162" t="s">
        <v>573</v>
      </c>
      <c r="J474" s="173">
        <v>38555</v>
      </c>
      <c r="K474" s="162" t="s">
        <v>574</v>
      </c>
      <c r="L474" s="34" t="s">
        <v>591</v>
      </c>
      <c r="M474" s="35">
        <v>7</v>
      </c>
      <c r="N474" s="107"/>
      <c r="O474" s="108"/>
      <c r="P474" s="107"/>
      <c r="Q474" s="108"/>
    </row>
    <row r="475" spans="1:17" x14ac:dyDescent="0.3">
      <c r="A475" s="167"/>
      <c r="B475" s="167">
        <v>20060004044</v>
      </c>
      <c r="C475" s="183">
        <v>20</v>
      </c>
      <c r="D475" s="70">
        <f t="shared" si="12"/>
        <v>7</v>
      </c>
      <c r="E475" s="160" t="s">
        <v>483</v>
      </c>
      <c r="F475" s="161" t="s">
        <v>550</v>
      </c>
      <c r="G475" s="161" t="s">
        <v>22</v>
      </c>
      <c r="H475" s="161" t="s">
        <v>512</v>
      </c>
      <c r="I475" s="167" t="s">
        <v>573</v>
      </c>
      <c r="J475" s="174">
        <v>36685</v>
      </c>
      <c r="K475" s="167" t="s">
        <v>574</v>
      </c>
      <c r="L475" s="34" t="s">
        <v>591</v>
      </c>
      <c r="M475" s="35">
        <v>7</v>
      </c>
      <c r="N475" s="107" t="s">
        <v>119</v>
      </c>
      <c r="O475" s="108">
        <v>0</v>
      </c>
      <c r="P475" s="107"/>
      <c r="Q475" s="108"/>
    </row>
    <row r="476" spans="1:17" x14ac:dyDescent="0.3">
      <c r="A476" s="162"/>
      <c r="B476" s="164">
        <v>20110004451</v>
      </c>
      <c r="C476" s="184">
        <v>21</v>
      </c>
      <c r="D476" s="70">
        <f t="shared" si="12"/>
        <v>6</v>
      </c>
      <c r="E476" s="162" t="s">
        <v>492</v>
      </c>
      <c r="F476" s="164" t="s">
        <v>529</v>
      </c>
      <c r="G476" s="164" t="s">
        <v>26</v>
      </c>
      <c r="H476" s="164" t="s">
        <v>512</v>
      </c>
      <c r="I476" s="162" t="s">
        <v>573</v>
      </c>
      <c r="J476" s="170">
        <v>38545</v>
      </c>
      <c r="K476" s="162" t="s">
        <v>574</v>
      </c>
      <c r="L476" s="34" t="s">
        <v>397</v>
      </c>
      <c r="M476" s="35">
        <v>6</v>
      </c>
      <c r="N476" s="107" t="s">
        <v>119</v>
      </c>
      <c r="O476" s="108">
        <v>0</v>
      </c>
      <c r="P476" s="107"/>
      <c r="Q476" s="108"/>
    </row>
    <row r="477" spans="1:17" x14ac:dyDescent="0.3">
      <c r="A477" s="167"/>
      <c r="B477" s="167">
        <v>20090002667</v>
      </c>
      <c r="C477" s="183">
        <v>21</v>
      </c>
      <c r="D477" s="70">
        <f t="shared" si="12"/>
        <v>6</v>
      </c>
      <c r="E477" s="160" t="s">
        <v>513</v>
      </c>
      <c r="F477" s="161" t="s">
        <v>514</v>
      </c>
      <c r="G477" s="161" t="s">
        <v>22</v>
      </c>
      <c r="H477" s="161" t="s">
        <v>512</v>
      </c>
      <c r="I477" s="167" t="s">
        <v>573</v>
      </c>
      <c r="J477" s="174">
        <v>36457</v>
      </c>
      <c r="K477" s="167" t="s">
        <v>574</v>
      </c>
      <c r="L477" s="34" t="s">
        <v>397</v>
      </c>
      <c r="M477" s="35">
        <v>6</v>
      </c>
      <c r="N477" s="107"/>
      <c r="O477" s="108"/>
      <c r="P477" s="107"/>
      <c r="Q477" s="108"/>
    </row>
    <row r="478" spans="1:17" x14ac:dyDescent="0.3">
      <c r="A478" s="42"/>
      <c r="B478" s="43">
        <v>20070011960</v>
      </c>
      <c r="C478" s="184">
        <v>23</v>
      </c>
      <c r="D478" s="70">
        <f t="shared" si="12"/>
        <v>5</v>
      </c>
      <c r="E478" s="43" t="s">
        <v>81</v>
      </c>
      <c r="F478" s="45" t="s">
        <v>526</v>
      </c>
      <c r="G478" s="44" t="s">
        <v>31</v>
      </c>
      <c r="H478" s="48" t="s">
        <v>512</v>
      </c>
      <c r="I478" s="53" t="s">
        <v>573</v>
      </c>
      <c r="J478" s="54">
        <v>33635</v>
      </c>
      <c r="K478" s="42" t="s">
        <v>574</v>
      </c>
      <c r="L478" s="34" t="s">
        <v>304</v>
      </c>
      <c r="M478" s="35">
        <v>4</v>
      </c>
      <c r="N478" s="107"/>
      <c r="O478" s="108"/>
      <c r="P478" s="107" t="str">
        <f>VLOOKUP(B478,'Résultats Montesson'!$B$2:$AA$999,25,FALSE)</f>
        <v>M 7</v>
      </c>
      <c r="Q478" s="108">
        <f>VLOOKUP(B478,'Résultats Montesson'!$B$2:$AA$999,26,FALSE)</f>
        <v>1</v>
      </c>
    </row>
    <row r="479" spans="1:17" x14ac:dyDescent="0.3">
      <c r="A479" s="167"/>
      <c r="B479" s="167">
        <v>20140035690</v>
      </c>
      <c r="C479" s="183">
        <v>24</v>
      </c>
      <c r="D479" s="70">
        <f t="shared" si="12"/>
        <v>5</v>
      </c>
      <c r="E479" s="160" t="s">
        <v>709</v>
      </c>
      <c r="F479" s="161" t="s">
        <v>710</v>
      </c>
      <c r="G479" s="161" t="s">
        <v>22</v>
      </c>
      <c r="H479" s="161" t="s">
        <v>512</v>
      </c>
      <c r="I479" s="167" t="s">
        <v>573</v>
      </c>
      <c r="J479" s="174">
        <v>37028</v>
      </c>
      <c r="K479" s="167" t="s">
        <v>574</v>
      </c>
      <c r="N479" s="107">
        <v>8</v>
      </c>
      <c r="O479" s="108">
        <v>5</v>
      </c>
      <c r="P479" s="107"/>
      <c r="Q479" s="108"/>
    </row>
    <row r="480" spans="1:17" x14ac:dyDescent="0.3">
      <c r="A480" s="167"/>
      <c r="B480" s="167">
        <v>20130017371</v>
      </c>
      <c r="C480" s="184">
        <v>25</v>
      </c>
      <c r="D480" s="70">
        <f t="shared" si="12"/>
        <v>5</v>
      </c>
      <c r="E480" s="160" t="s">
        <v>544</v>
      </c>
      <c r="F480" s="161" t="s">
        <v>545</v>
      </c>
      <c r="G480" s="161" t="s">
        <v>22</v>
      </c>
      <c r="H480" s="161" t="s">
        <v>512</v>
      </c>
      <c r="I480" s="167" t="s">
        <v>573</v>
      </c>
      <c r="J480" s="174">
        <v>39243</v>
      </c>
      <c r="K480" s="167" t="s">
        <v>574</v>
      </c>
      <c r="L480" s="34" t="s">
        <v>375</v>
      </c>
      <c r="M480" s="35">
        <v>5</v>
      </c>
      <c r="N480" s="107"/>
      <c r="O480" s="108"/>
      <c r="P480" s="107"/>
      <c r="Q480" s="108"/>
    </row>
    <row r="481" spans="1:17" x14ac:dyDescent="0.3">
      <c r="A481" s="162"/>
      <c r="B481" s="164">
        <v>20000007380</v>
      </c>
      <c r="C481" s="183">
        <v>26</v>
      </c>
      <c r="D481" s="70">
        <f t="shared" si="12"/>
        <v>4</v>
      </c>
      <c r="E481" s="162" t="s">
        <v>535</v>
      </c>
      <c r="F481" s="164" t="s">
        <v>536</v>
      </c>
      <c r="G481" s="164" t="s">
        <v>26</v>
      </c>
      <c r="H481" s="164" t="s">
        <v>512</v>
      </c>
      <c r="I481" s="162" t="s">
        <v>573</v>
      </c>
      <c r="J481" s="170">
        <v>31950</v>
      </c>
      <c r="K481" s="162" t="s">
        <v>574</v>
      </c>
      <c r="L481" s="34" t="s">
        <v>304</v>
      </c>
      <c r="M481" s="35">
        <v>4</v>
      </c>
      <c r="N481" s="107"/>
      <c r="O481" s="108"/>
      <c r="P481" s="107"/>
      <c r="Q481" s="108"/>
    </row>
    <row r="482" spans="1:17" x14ac:dyDescent="0.3">
      <c r="A482" s="47"/>
      <c r="B482" s="47">
        <v>20170001518</v>
      </c>
      <c r="C482" s="184">
        <v>27</v>
      </c>
      <c r="D482" s="70">
        <f t="shared" si="12"/>
        <v>3</v>
      </c>
      <c r="E482" s="38" t="s">
        <v>546</v>
      </c>
      <c r="F482" s="40" t="s">
        <v>547</v>
      </c>
      <c r="G482" s="40" t="s">
        <v>22</v>
      </c>
      <c r="H482" s="40" t="s">
        <v>512</v>
      </c>
      <c r="I482" s="47" t="s">
        <v>573</v>
      </c>
      <c r="J482" s="56">
        <v>37388</v>
      </c>
      <c r="K482" s="47" t="s">
        <v>574</v>
      </c>
      <c r="L482" s="34" t="s">
        <v>504</v>
      </c>
      <c r="M482" s="35">
        <v>3</v>
      </c>
      <c r="N482" s="107"/>
      <c r="O482" s="108"/>
      <c r="P482" s="107"/>
      <c r="Q482" s="108"/>
    </row>
    <row r="483" spans="1:17" x14ac:dyDescent="0.3">
      <c r="A483" s="167"/>
      <c r="B483" s="167">
        <v>20180022427</v>
      </c>
      <c r="C483" s="183">
        <v>27</v>
      </c>
      <c r="D483" s="70">
        <f t="shared" si="12"/>
        <v>3</v>
      </c>
      <c r="E483" s="160" t="s">
        <v>558</v>
      </c>
      <c r="F483" s="161" t="s">
        <v>559</v>
      </c>
      <c r="G483" s="161" t="s">
        <v>22</v>
      </c>
      <c r="H483" s="161" t="s">
        <v>512</v>
      </c>
      <c r="I483" s="167" t="s">
        <v>573</v>
      </c>
      <c r="J483" s="174">
        <v>38345</v>
      </c>
      <c r="K483" s="167" t="s">
        <v>574</v>
      </c>
      <c r="L483" s="34" t="s">
        <v>504</v>
      </c>
      <c r="M483" s="35">
        <v>3</v>
      </c>
      <c r="N483" s="107"/>
      <c r="O483" s="108"/>
      <c r="P483" s="107"/>
      <c r="Q483" s="108"/>
    </row>
    <row r="484" spans="1:17" x14ac:dyDescent="0.3">
      <c r="A484" s="42"/>
      <c r="B484" s="163">
        <v>20140040995</v>
      </c>
      <c r="C484" s="184">
        <v>27</v>
      </c>
      <c r="D484" s="70">
        <f t="shared" si="12"/>
        <v>3</v>
      </c>
      <c r="E484" s="163" t="s">
        <v>532</v>
      </c>
      <c r="F484" s="165" t="s">
        <v>533</v>
      </c>
      <c r="G484" s="44" t="s">
        <v>31</v>
      </c>
      <c r="H484" s="168" t="s">
        <v>512</v>
      </c>
      <c r="I484" s="171" t="s">
        <v>573</v>
      </c>
      <c r="J484" s="172">
        <v>35608</v>
      </c>
      <c r="K484" s="42" t="s">
        <v>574</v>
      </c>
      <c r="L484" s="34" t="s">
        <v>119</v>
      </c>
      <c r="M484" s="35">
        <v>0</v>
      </c>
      <c r="N484" s="107" t="s">
        <v>504</v>
      </c>
      <c r="O484" s="108">
        <v>3</v>
      </c>
      <c r="P484" s="107"/>
      <c r="Q484" s="108"/>
    </row>
    <row r="485" spans="1:17" x14ac:dyDescent="0.3">
      <c r="A485" s="42"/>
      <c r="B485" s="44">
        <v>20190007042</v>
      </c>
      <c r="C485" s="183">
        <v>30</v>
      </c>
      <c r="D485" s="70">
        <f t="shared" si="12"/>
        <v>2</v>
      </c>
      <c r="E485" s="42" t="s">
        <v>560</v>
      </c>
      <c r="F485" s="44" t="s">
        <v>561</v>
      </c>
      <c r="G485" s="44" t="s">
        <v>26</v>
      </c>
      <c r="H485" s="44" t="s">
        <v>512</v>
      </c>
      <c r="I485" s="42" t="s">
        <v>573</v>
      </c>
      <c r="J485" s="51">
        <v>38553</v>
      </c>
      <c r="K485" s="42" t="s">
        <v>574</v>
      </c>
      <c r="L485" s="34" t="s">
        <v>69</v>
      </c>
      <c r="M485" s="35">
        <v>2</v>
      </c>
      <c r="N485" s="107" t="s">
        <v>119</v>
      </c>
      <c r="O485" s="108">
        <v>0</v>
      </c>
      <c r="P485" s="107"/>
      <c r="Q485" s="108"/>
    </row>
    <row r="486" spans="1:17" x14ac:dyDescent="0.3">
      <c r="A486" s="42"/>
      <c r="B486" s="164">
        <v>20140048294</v>
      </c>
      <c r="C486" s="184">
        <v>30</v>
      </c>
      <c r="D486" s="70">
        <f t="shared" si="12"/>
        <v>2</v>
      </c>
      <c r="E486" s="42" t="s">
        <v>521</v>
      </c>
      <c r="F486" s="44" t="s">
        <v>522</v>
      </c>
      <c r="G486" s="44" t="s">
        <v>26</v>
      </c>
      <c r="H486" s="164" t="s">
        <v>512</v>
      </c>
      <c r="I486" s="42" t="s">
        <v>573</v>
      </c>
      <c r="J486" s="51">
        <v>27770</v>
      </c>
      <c r="K486" s="42" t="s">
        <v>574</v>
      </c>
      <c r="L486" s="34" t="s">
        <v>69</v>
      </c>
      <c r="M486" s="35">
        <v>2</v>
      </c>
      <c r="N486" s="107"/>
      <c r="O486" s="108"/>
      <c r="P486" s="107"/>
      <c r="Q486" s="108"/>
    </row>
    <row r="487" spans="1:17" x14ac:dyDescent="0.3">
      <c r="A487" s="42"/>
      <c r="B487" s="162">
        <v>20180010955</v>
      </c>
      <c r="C487" s="183">
        <v>30</v>
      </c>
      <c r="D487" s="70">
        <f t="shared" si="12"/>
        <v>2</v>
      </c>
      <c r="E487" s="42" t="s">
        <v>681</v>
      </c>
      <c r="F487" s="44" t="s">
        <v>682</v>
      </c>
      <c r="G487" s="44" t="s">
        <v>31</v>
      </c>
      <c r="H487" s="166" t="s">
        <v>512</v>
      </c>
      <c r="I487" s="42" t="s">
        <v>573</v>
      </c>
      <c r="J487" s="51">
        <v>35584</v>
      </c>
      <c r="K487" s="42" t="s">
        <v>574</v>
      </c>
      <c r="N487" s="107" t="s">
        <v>69</v>
      </c>
      <c r="O487" s="108">
        <v>2</v>
      </c>
      <c r="P487" s="107"/>
      <c r="Q487" s="108"/>
    </row>
    <row r="488" spans="1:17" hidden="1" x14ac:dyDescent="0.3">
      <c r="A488" s="42"/>
      <c r="B488" s="44">
        <v>20100005735</v>
      </c>
      <c r="C488" s="111"/>
      <c r="D488" s="70">
        <f t="shared" ref="D488:D519" si="13">M488+O488+Q488</f>
        <v>0</v>
      </c>
      <c r="E488" s="42" t="s">
        <v>539</v>
      </c>
      <c r="F488" s="44" t="s">
        <v>540</v>
      </c>
      <c r="G488" s="44" t="s">
        <v>26</v>
      </c>
      <c r="H488" s="44" t="s">
        <v>512</v>
      </c>
      <c r="I488" s="42" t="s">
        <v>573</v>
      </c>
      <c r="J488" s="51">
        <v>38194</v>
      </c>
      <c r="K488" s="42" t="s">
        <v>574</v>
      </c>
      <c r="L488" s="34" t="s">
        <v>119</v>
      </c>
      <c r="M488" s="35">
        <v>0</v>
      </c>
      <c r="N488" s="107"/>
      <c r="O488" s="108"/>
      <c r="P488" s="107"/>
      <c r="Q488" s="108"/>
    </row>
    <row r="489" spans="1:17" hidden="1" x14ac:dyDescent="0.3">
      <c r="A489" s="42"/>
      <c r="B489" s="44">
        <v>20100006297</v>
      </c>
      <c r="C489" s="111"/>
      <c r="D489" s="70">
        <f t="shared" si="13"/>
        <v>0</v>
      </c>
      <c r="E489" s="42">
        <v>361</v>
      </c>
      <c r="F489" s="44" t="s">
        <v>551</v>
      </c>
      <c r="G489" s="44" t="s">
        <v>26</v>
      </c>
      <c r="H489" s="44" t="s">
        <v>512</v>
      </c>
      <c r="I489" s="42" t="s">
        <v>573</v>
      </c>
      <c r="J489" s="51">
        <v>37503</v>
      </c>
      <c r="K489" s="42" t="s">
        <v>574</v>
      </c>
      <c r="L489" s="34" t="s">
        <v>119</v>
      </c>
      <c r="M489" s="35">
        <v>0</v>
      </c>
      <c r="N489" s="107"/>
      <c r="O489" s="108"/>
      <c r="P489" s="107"/>
      <c r="Q489" s="108"/>
    </row>
    <row r="490" spans="1:17" hidden="1" x14ac:dyDescent="0.3">
      <c r="A490" s="42"/>
      <c r="B490" s="44">
        <v>20170016966</v>
      </c>
      <c r="C490" s="111"/>
      <c r="D490" s="70">
        <f t="shared" si="13"/>
        <v>0</v>
      </c>
      <c r="E490" s="42" t="s">
        <v>155</v>
      </c>
      <c r="F490" s="44" t="s">
        <v>646</v>
      </c>
      <c r="G490" s="44" t="s">
        <v>26</v>
      </c>
      <c r="H490" s="44" t="s">
        <v>512</v>
      </c>
      <c r="I490" s="42" t="s">
        <v>573</v>
      </c>
      <c r="J490" s="51">
        <v>38505</v>
      </c>
      <c r="K490" s="42" t="s">
        <v>574</v>
      </c>
      <c r="N490" s="107"/>
      <c r="O490" s="108"/>
      <c r="P490" s="107"/>
      <c r="Q490" s="108"/>
    </row>
    <row r="491" spans="1:17" hidden="1" x14ac:dyDescent="0.3">
      <c r="A491" s="42"/>
      <c r="B491" s="44">
        <v>20090002916</v>
      </c>
      <c r="C491" s="111"/>
      <c r="D491" s="70">
        <f t="shared" si="13"/>
        <v>0</v>
      </c>
      <c r="E491" s="42" t="s">
        <v>800</v>
      </c>
      <c r="F491" s="44" t="s">
        <v>801</v>
      </c>
      <c r="G491" s="44" t="s">
        <v>26</v>
      </c>
      <c r="H491" s="44" t="s">
        <v>512</v>
      </c>
      <c r="I491" s="42" t="s">
        <v>573</v>
      </c>
      <c r="J491" s="51">
        <v>35233</v>
      </c>
      <c r="K491" s="42" t="s">
        <v>574</v>
      </c>
      <c r="N491" s="107"/>
      <c r="O491" s="108"/>
      <c r="P491" s="107"/>
      <c r="Q491" s="108"/>
    </row>
    <row r="492" spans="1:17" hidden="1" x14ac:dyDescent="0.3">
      <c r="A492" s="42"/>
      <c r="B492" s="44">
        <v>20060016250</v>
      </c>
      <c r="C492" s="111"/>
      <c r="D492" s="70">
        <f t="shared" si="13"/>
        <v>0</v>
      </c>
      <c r="E492" s="42" t="s">
        <v>813</v>
      </c>
      <c r="F492" s="44" t="s">
        <v>814</v>
      </c>
      <c r="G492" s="44" t="s">
        <v>26</v>
      </c>
      <c r="H492" s="164" t="s">
        <v>512</v>
      </c>
      <c r="I492" s="162" t="s">
        <v>573</v>
      </c>
      <c r="J492" s="51">
        <v>36078</v>
      </c>
      <c r="K492" s="42" t="s">
        <v>574</v>
      </c>
      <c r="N492" s="107"/>
      <c r="O492" s="108"/>
      <c r="P492" s="107"/>
      <c r="Q492" s="108"/>
    </row>
    <row r="493" spans="1:17" hidden="1" x14ac:dyDescent="0.3">
      <c r="A493" s="42"/>
      <c r="B493" s="164">
        <v>20170016982</v>
      </c>
      <c r="C493" s="111"/>
      <c r="D493" s="70">
        <f t="shared" si="13"/>
        <v>0</v>
      </c>
      <c r="E493" s="42" t="s">
        <v>437</v>
      </c>
      <c r="F493" s="44" t="s">
        <v>645</v>
      </c>
      <c r="G493" s="44" t="s">
        <v>26</v>
      </c>
      <c r="H493" s="178" t="s">
        <v>512</v>
      </c>
      <c r="I493" s="179" t="s">
        <v>577</v>
      </c>
      <c r="J493" s="51">
        <v>38246</v>
      </c>
      <c r="K493" s="42" t="s">
        <v>574</v>
      </c>
      <c r="N493" s="107"/>
      <c r="O493" s="108"/>
      <c r="P493" s="107"/>
      <c r="Q493" s="108"/>
    </row>
    <row r="494" spans="1:17" hidden="1" x14ac:dyDescent="0.3">
      <c r="A494" s="42"/>
      <c r="B494" s="42">
        <v>20100006306</v>
      </c>
      <c r="C494" s="111"/>
      <c r="D494" s="70">
        <f t="shared" si="13"/>
        <v>0</v>
      </c>
      <c r="E494" s="42" t="s">
        <v>727</v>
      </c>
      <c r="F494" s="44" t="s">
        <v>728</v>
      </c>
      <c r="G494" s="44" t="s">
        <v>74</v>
      </c>
      <c r="H494" s="46" t="s">
        <v>512</v>
      </c>
      <c r="I494" s="42" t="s">
        <v>573</v>
      </c>
      <c r="J494" s="51">
        <v>36125</v>
      </c>
      <c r="K494" s="42" t="s">
        <v>574</v>
      </c>
      <c r="N494" s="107"/>
      <c r="O494" s="108"/>
      <c r="P494" s="107"/>
      <c r="Q494" s="108"/>
    </row>
    <row r="495" spans="1:17" hidden="1" x14ac:dyDescent="0.3">
      <c r="A495" s="42"/>
      <c r="B495" s="42">
        <v>20150010290</v>
      </c>
      <c r="C495" s="111"/>
      <c r="D495" s="70">
        <f t="shared" si="13"/>
        <v>0</v>
      </c>
      <c r="E495" s="42" t="s">
        <v>700</v>
      </c>
      <c r="F495" s="44" t="s">
        <v>701</v>
      </c>
      <c r="G495" s="44" t="s">
        <v>74</v>
      </c>
      <c r="H495" s="46" t="s">
        <v>512</v>
      </c>
      <c r="I495" s="42" t="s">
        <v>573</v>
      </c>
      <c r="J495" s="51">
        <v>38432</v>
      </c>
      <c r="K495" s="42" t="s">
        <v>574</v>
      </c>
      <c r="N495" s="107"/>
      <c r="O495" s="108"/>
      <c r="P495" s="107"/>
      <c r="Q495" s="108"/>
    </row>
    <row r="496" spans="1:17" hidden="1" x14ac:dyDescent="0.3">
      <c r="A496" s="42"/>
      <c r="B496" s="42">
        <v>20090003492</v>
      </c>
      <c r="C496" s="111"/>
      <c r="D496" s="70">
        <f t="shared" si="13"/>
        <v>0</v>
      </c>
      <c r="E496" s="42" t="s">
        <v>735</v>
      </c>
      <c r="F496" s="44" t="s">
        <v>736</v>
      </c>
      <c r="G496" s="44" t="s">
        <v>74</v>
      </c>
      <c r="H496" s="46" t="s">
        <v>512</v>
      </c>
      <c r="I496" s="42" t="s">
        <v>573</v>
      </c>
      <c r="J496" s="51">
        <v>36110</v>
      </c>
      <c r="K496" s="42" t="s">
        <v>574</v>
      </c>
      <c r="N496" s="107"/>
      <c r="O496" s="108"/>
      <c r="P496" s="107"/>
      <c r="Q496" s="108"/>
    </row>
    <row r="497" spans="1:17" hidden="1" x14ac:dyDescent="0.3">
      <c r="A497" s="42"/>
      <c r="B497" s="42">
        <v>20120004486</v>
      </c>
      <c r="C497" s="111"/>
      <c r="D497" s="70">
        <f t="shared" si="13"/>
        <v>0</v>
      </c>
      <c r="E497" s="42" t="s">
        <v>636</v>
      </c>
      <c r="F497" s="44" t="s">
        <v>737</v>
      </c>
      <c r="G497" s="44" t="s">
        <v>74</v>
      </c>
      <c r="H497" s="46" t="s">
        <v>512</v>
      </c>
      <c r="I497" s="42" t="s">
        <v>573</v>
      </c>
      <c r="J497" s="51">
        <v>35458</v>
      </c>
      <c r="K497" s="42" t="s">
        <v>574</v>
      </c>
      <c r="N497" s="107"/>
      <c r="O497" s="108"/>
      <c r="P497" s="107"/>
      <c r="Q497" s="108"/>
    </row>
    <row r="498" spans="1:17" hidden="1" x14ac:dyDescent="0.3">
      <c r="A498" s="42"/>
      <c r="B498" s="42">
        <v>20120004611</v>
      </c>
      <c r="C498" s="111"/>
      <c r="D498" s="70">
        <f t="shared" si="13"/>
        <v>0</v>
      </c>
      <c r="E498" s="42" t="s">
        <v>738</v>
      </c>
      <c r="F498" s="44" t="s">
        <v>739</v>
      </c>
      <c r="G498" s="44" t="s">
        <v>74</v>
      </c>
      <c r="H498" s="46" t="s">
        <v>512</v>
      </c>
      <c r="I498" s="42" t="s">
        <v>573</v>
      </c>
      <c r="J498" s="51">
        <v>37357</v>
      </c>
      <c r="K498" s="42" t="s">
        <v>574</v>
      </c>
      <c r="N498" s="107"/>
      <c r="O498" s="108"/>
      <c r="P498" s="107"/>
      <c r="Q498" s="108"/>
    </row>
    <row r="499" spans="1:17" hidden="1" x14ac:dyDescent="0.3">
      <c r="A499" s="42"/>
      <c r="B499" s="42">
        <v>20130013625</v>
      </c>
      <c r="C499" s="111"/>
      <c r="D499" s="70">
        <f t="shared" si="13"/>
        <v>0</v>
      </c>
      <c r="E499" s="42" t="s">
        <v>740</v>
      </c>
      <c r="F499" s="44" t="s">
        <v>741</v>
      </c>
      <c r="G499" s="44" t="s">
        <v>74</v>
      </c>
      <c r="H499" s="46" t="s">
        <v>512</v>
      </c>
      <c r="I499" s="42" t="s">
        <v>573</v>
      </c>
      <c r="J499" s="51">
        <v>33425</v>
      </c>
      <c r="K499" s="42" t="s">
        <v>574</v>
      </c>
      <c r="N499" s="107"/>
      <c r="O499" s="108"/>
      <c r="P499" s="107"/>
      <c r="Q499" s="108"/>
    </row>
    <row r="500" spans="1:17" hidden="1" x14ac:dyDescent="0.3">
      <c r="A500" s="42"/>
      <c r="B500" s="43">
        <v>20120008454</v>
      </c>
      <c r="C500" s="113"/>
      <c r="D500" s="70">
        <f t="shared" si="13"/>
        <v>0</v>
      </c>
      <c r="E500" s="43" t="s">
        <v>705</v>
      </c>
      <c r="F500" s="45" t="s">
        <v>706</v>
      </c>
      <c r="G500" s="44" t="s">
        <v>31</v>
      </c>
      <c r="H500" s="48" t="s">
        <v>512</v>
      </c>
      <c r="I500" s="53" t="s">
        <v>573</v>
      </c>
      <c r="J500" s="54">
        <v>37880</v>
      </c>
      <c r="K500" s="42" t="s">
        <v>574</v>
      </c>
      <c r="N500" s="107"/>
      <c r="O500" s="108"/>
      <c r="P500" s="107"/>
      <c r="Q500" s="108"/>
    </row>
    <row r="501" spans="1:17" hidden="1" x14ac:dyDescent="0.3">
      <c r="A501" s="42"/>
      <c r="B501" s="43">
        <v>20160019598</v>
      </c>
      <c r="C501" s="113"/>
      <c r="D501" s="70">
        <f t="shared" si="13"/>
        <v>0</v>
      </c>
      <c r="E501" s="43" t="s">
        <v>623</v>
      </c>
      <c r="F501" s="45" t="s">
        <v>881</v>
      </c>
      <c r="G501" s="44" t="s">
        <v>31</v>
      </c>
      <c r="H501" s="45" t="s">
        <v>512</v>
      </c>
      <c r="I501" s="53" t="s">
        <v>573</v>
      </c>
      <c r="J501" s="54">
        <v>26381</v>
      </c>
      <c r="K501" s="42" t="s">
        <v>574</v>
      </c>
      <c r="N501" s="107"/>
      <c r="O501" s="108"/>
      <c r="P501" s="107"/>
      <c r="Q501" s="108"/>
    </row>
    <row r="502" spans="1:17" hidden="1" x14ac:dyDescent="0.3">
      <c r="A502" s="42"/>
      <c r="B502" s="43">
        <v>20130016571</v>
      </c>
      <c r="C502" s="113"/>
      <c r="D502" s="70">
        <f t="shared" si="13"/>
        <v>0</v>
      </c>
      <c r="E502" s="43" t="s">
        <v>715</v>
      </c>
      <c r="F502" s="45" t="s">
        <v>716</v>
      </c>
      <c r="G502" s="44" t="s">
        <v>31</v>
      </c>
      <c r="H502" s="48" t="s">
        <v>512</v>
      </c>
      <c r="I502" s="53" t="s">
        <v>573</v>
      </c>
      <c r="J502" s="54">
        <v>36744</v>
      </c>
      <c r="K502" s="42" t="s">
        <v>574</v>
      </c>
      <c r="N502" s="107"/>
      <c r="O502" s="108"/>
      <c r="P502" s="107"/>
      <c r="Q502" s="108"/>
    </row>
    <row r="503" spans="1:17" hidden="1" x14ac:dyDescent="0.3">
      <c r="A503" s="42"/>
      <c r="B503" s="43">
        <v>20060015351</v>
      </c>
      <c r="C503" s="113"/>
      <c r="D503" s="70">
        <f t="shared" si="13"/>
        <v>0</v>
      </c>
      <c r="E503" s="43" t="s">
        <v>731</v>
      </c>
      <c r="F503" s="45" t="s">
        <v>732</v>
      </c>
      <c r="G503" s="44" t="s">
        <v>31</v>
      </c>
      <c r="H503" s="45" t="s">
        <v>512</v>
      </c>
      <c r="I503" s="53" t="s">
        <v>573</v>
      </c>
      <c r="J503" s="54">
        <v>35649</v>
      </c>
      <c r="K503" s="42" t="s">
        <v>574</v>
      </c>
      <c r="N503" s="107"/>
      <c r="O503" s="108"/>
      <c r="P503" s="107"/>
      <c r="Q503" s="108"/>
    </row>
    <row r="504" spans="1:17" hidden="1" x14ac:dyDescent="0.3">
      <c r="A504" s="42"/>
      <c r="B504" s="43">
        <v>20180008619</v>
      </c>
      <c r="C504" s="113"/>
      <c r="D504" s="70">
        <f t="shared" si="13"/>
        <v>0</v>
      </c>
      <c r="E504" s="43" t="s">
        <v>655</v>
      </c>
      <c r="F504" s="45" t="s">
        <v>656</v>
      </c>
      <c r="G504" s="44" t="s">
        <v>31</v>
      </c>
      <c r="H504" s="48" t="s">
        <v>512</v>
      </c>
      <c r="I504" s="53" t="s">
        <v>573</v>
      </c>
      <c r="J504" s="54">
        <v>37869</v>
      </c>
      <c r="K504" s="42" t="s">
        <v>574</v>
      </c>
      <c r="N504" s="107"/>
      <c r="O504" s="108"/>
      <c r="P504" s="107"/>
      <c r="Q504" s="108"/>
    </row>
    <row r="505" spans="1:17" hidden="1" x14ac:dyDescent="0.3">
      <c r="A505" s="42"/>
      <c r="B505" s="43">
        <v>20100013473</v>
      </c>
      <c r="C505" s="113"/>
      <c r="D505" s="70">
        <f t="shared" si="13"/>
        <v>0</v>
      </c>
      <c r="E505" s="43" t="s">
        <v>722</v>
      </c>
      <c r="F505" s="45" t="s">
        <v>723</v>
      </c>
      <c r="G505" s="44" t="s">
        <v>31</v>
      </c>
      <c r="H505" s="48" t="s">
        <v>512</v>
      </c>
      <c r="I505" s="53" t="s">
        <v>573</v>
      </c>
      <c r="J505" s="55">
        <v>37153</v>
      </c>
      <c r="K505" s="42" t="s">
        <v>574</v>
      </c>
      <c r="N505" s="107"/>
      <c r="O505" s="108"/>
      <c r="P505" s="107"/>
      <c r="Q505" s="108"/>
    </row>
    <row r="506" spans="1:17" hidden="1" x14ac:dyDescent="0.3">
      <c r="A506" s="42"/>
      <c r="B506" s="43">
        <v>20080011443</v>
      </c>
      <c r="C506" s="113"/>
      <c r="D506" s="70">
        <f t="shared" si="13"/>
        <v>0</v>
      </c>
      <c r="E506" s="43" t="s">
        <v>720</v>
      </c>
      <c r="F506" s="45" t="s">
        <v>721</v>
      </c>
      <c r="G506" s="44" t="s">
        <v>31</v>
      </c>
      <c r="H506" s="48" t="s">
        <v>512</v>
      </c>
      <c r="I506" s="53" t="s">
        <v>573</v>
      </c>
      <c r="J506" s="54">
        <v>35206</v>
      </c>
      <c r="K506" s="42" t="s">
        <v>574</v>
      </c>
      <c r="N506" s="107"/>
      <c r="O506" s="108"/>
      <c r="P506" s="107"/>
      <c r="Q506" s="108"/>
    </row>
    <row r="507" spans="1:17" hidden="1" x14ac:dyDescent="0.3">
      <c r="A507" s="47"/>
      <c r="B507" s="47">
        <v>20050013588</v>
      </c>
      <c r="C507" s="112"/>
      <c r="D507" s="70">
        <f t="shared" si="13"/>
        <v>0</v>
      </c>
      <c r="E507" s="38" t="s">
        <v>724</v>
      </c>
      <c r="F507" s="40" t="s">
        <v>725</v>
      </c>
      <c r="G507" s="40" t="s">
        <v>22</v>
      </c>
      <c r="H507" s="40" t="s">
        <v>512</v>
      </c>
      <c r="I507" s="47" t="s">
        <v>573</v>
      </c>
      <c r="J507" s="56">
        <v>34620</v>
      </c>
      <c r="K507" s="47" t="s">
        <v>574</v>
      </c>
      <c r="N507" s="107"/>
      <c r="O507" s="108"/>
      <c r="P507" s="107"/>
      <c r="Q507" s="108"/>
    </row>
    <row r="508" spans="1:17" hidden="1" x14ac:dyDescent="0.3">
      <c r="A508" s="47"/>
      <c r="B508" s="47">
        <v>20130017289</v>
      </c>
      <c r="C508" s="112"/>
      <c r="D508" s="70">
        <f t="shared" si="13"/>
        <v>0</v>
      </c>
      <c r="E508" s="38" t="s">
        <v>923</v>
      </c>
      <c r="F508" s="40" t="s">
        <v>924</v>
      </c>
      <c r="G508" s="40" t="s">
        <v>22</v>
      </c>
      <c r="H508" s="40" t="s">
        <v>512</v>
      </c>
      <c r="I508" s="47" t="s">
        <v>573</v>
      </c>
      <c r="J508" s="56">
        <v>36264</v>
      </c>
      <c r="K508" s="47" t="s">
        <v>574</v>
      </c>
      <c r="N508" s="107"/>
      <c r="O508" s="108"/>
      <c r="P508" s="107"/>
      <c r="Q508" s="108"/>
    </row>
    <row r="509" spans="1:17" hidden="1" x14ac:dyDescent="0.3">
      <c r="A509" s="47"/>
      <c r="B509" s="47">
        <v>20160007248</v>
      </c>
      <c r="C509" s="112"/>
      <c r="D509" s="70">
        <f t="shared" si="13"/>
        <v>0</v>
      </c>
      <c r="E509" s="38" t="s">
        <v>672</v>
      </c>
      <c r="F509" s="40" t="s">
        <v>673</v>
      </c>
      <c r="G509" s="40" t="s">
        <v>22</v>
      </c>
      <c r="H509" s="40" t="s">
        <v>512</v>
      </c>
      <c r="I509" s="47" t="s">
        <v>573</v>
      </c>
      <c r="J509" s="56">
        <v>31362</v>
      </c>
      <c r="K509" s="47" t="s">
        <v>574</v>
      </c>
      <c r="N509" s="107"/>
      <c r="O509" s="108"/>
      <c r="P509" s="107"/>
      <c r="Q509" s="108"/>
    </row>
    <row r="510" spans="1:17" hidden="1" x14ac:dyDescent="0.3">
      <c r="A510" s="47"/>
      <c r="B510" s="47">
        <v>19970017812</v>
      </c>
      <c r="C510" s="112"/>
      <c r="D510" s="70">
        <f t="shared" si="13"/>
        <v>0</v>
      </c>
      <c r="E510" s="38" t="s">
        <v>465</v>
      </c>
      <c r="F510" s="40" t="s">
        <v>726</v>
      </c>
      <c r="G510" s="40" t="s">
        <v>22</v>
      </c>
      <c r="H510" s="40" t="s">
        <v>512</v>
      </c>
      <c r="I510" s="47" t="s">
        <v>573</v>
      </c>
      <c r="J510" s="56">
        <v>30750</v>
      </c>
      <c r="K510" s="47" t="s">
        <v>574</v>
      </c>
      <c r="N510" s="107"/>
      <c r="O510" s="108"/>
      <c r="P510" s="107"/>
      <c r="Q510" s="108"/>
    </row>
    <row r="511" spans="1:17" hidden="1" x14ac:dyDescent="0.3">
      <c r="A511" s="47"/>
      <c r="B511" s="47">
        <v>20150001747</v>
      </c>
      <c r="C511" s="112"/>
      <c r="D511" s="70">
        <f t="shared" si="13"/>
        <v>0</v>
      </c>
      <c r="E511" s="38" t="s">
        <v>717</v>
      </c>
      <c r="F511" s="40" t="s">
        <v>718</v>
      </c>
      <c r="G511" s="40" t="s">
        <v>22</v>
      </c>
      <c r="H511" s="40" t="s">
        <v>512</v>
      </c>
      <c r="I511" s="47" t="s">
        <v>573</v>
      </c>
      <c r="J511" s="56">
        <v>37524</v>
      </c>
      <c r="K511" s="47" t="s">
        <v>574</v>
      </c>
      <c r="N511" s="107"/>
      <c r="O511" s="108"/>
      <c r="P511" s="107"/>
      <c r="Q511" s="108"/>
    </row>
    <row r="512" spans="1:17" hidden="1" x14ac:dyDescent="0.3">
      <c r="A512" s="47"/>
      <c r="B512" s="47">
        <v>20050005827</v>
      </c>
      <c r="C512" s="112"/>
      <c r="D512" s="70">
        <f t="shared" si="13"/>
        <v>0</v>
      </c>
      <c r="E512" s="38" t="s">
        <v>711</v>
      </c>
      <c r="F512" s="40" t="s">
        <v>712</v>
      </c>
      <c r="G512" s="40" t="s">
        <v>22</v>
      </c>
      <c r="H512" s="40" t="s">
        <v>512</v>
      </c>
      <c r="I512" s="47" t="s">
        <v>573</v>
      </c>
      <c r="J512" s="56">
        <v>35082</v>
      </c>
      <c r="K512" s="47" t="s">
        <v>574</v>
      </c>
      <c r="N512" s="107"/>
      <c r="O512" s="108"/>
      <c r="P512" s="107"/>
      <c r="Q512" s="108"/>
    </row>
    <row r="513" spans="1:17" hidden="1" x14ac:dyDescent="0.3">
      <c r="A513" s="58"/>
      <c r="B513" s="47">
        <v>20140035638</v>
      </c>
      <c r="C513" s="112"/>
      <c r="D513" s="70">
        <f t="shared" si="13"/>
        <v>0</v>
      </c>
      <c r="E513" s="59" t="s">
        <v>729</v>
      </c>
      <c r="F513" s="60" t="s">
        <v>730</v>
      </c>
      <c r="G513" s="40" t="s">
        <v>22</v>
      </c>
      <c r="H513" s="40" t="s">
        <v>512</v>
      </c>
      <c r="I513" s="47" t="s">
        <v>573</v>
      </c>
      <c r="J513" s="56">
        <v>36366</v>
      </c>
      <c r="K513" s="47" t="s">
        <v>574</v>
      </c>
      <c r="N513" s="107"/>
      <c r="O513" s="108"/>
      <c r="P513" s="107"/>
      <c r="Q513" s="108"/>
    </row>
    <row r="514" spans="1:17" hidden="1" x14ac:dyDescent="0.3">
      <c r="A514" s="47"/>
      <c r="B514" s="47">
        <v>20180002430</v>
      </c>
      <c r="C514" s="112"/>
      <c r="D514" s="70">
        <f t="shared" si="13"/>
        <v>0</v>
      </c>
      <c r="E514" s="38" t="s">
        <v>210</v>
      </c>
      <c r="F514" s="40" t="s">
        <v>707</v>
      </c>
      <c r="G514" s="40" t="s">
        <v>22</v>
      </c>
      <c r="H514" s="40" t="s">
        <v>512</v>
      </c>
      <c r="I514" s="47" t="s">
        <v>573</v>
      </c>
      <c r="J514" s="56">
        <v>38307</v>
      </c>
      <c r="K514" s="47" t="s">
        <v>574</v>
      </c>
      <c r="N514" s="107"/>
      <c r="O514" s="108"/>
      <c r="P514" s="107"/>
      <c r="Q514" s="108"/>
    </row>
    <row r="515" spans="1:17" hidden="1" x14ac:dyDescent="0.3">
      <c r="A515" s="47"/>
      <c r="B515" s="47">
        <v>20010003928</v>
      </c>
      <c r="C515" s="112"/>
      <c r="D515" s="70">
        <f t="shared" si="13"/>
        <v>0</v>
      </c>
      <c r="E515" s="38" t="s">
        <v>949</v>
      </c>
      <c r="F515" s="40" t="s">
        <v>950</v>
      </c>
      <c r="G515" s="40" t="s">
        <v>22</v>
      </c>
      <c r="H515" s="40" t="s">
        <v>512</v>
      </c>
      <c r="I515" s="47" t="s">
        <v>573</v>
      </c>
      <c r="J515" s="56">
        <v>34559</v>
      </c>
      <c r="K515" s="47" t="s">
        <v>574</v>
      </c>
      <c r="N515" s="107"/>
      <c r="O515" s="108"/>
      <c r="P515" s="107"/>
      <c r="Q515" s="108"/>
    </row>
    <row r="516" spans="1:17" hidden="1" x14ac:dyDescent="0.3">
      <c r="A516" s="47"/>
      <c r="B516" s="47">
        <v>19970050534</v>
      </c>
      <c r="C516" s="112"/>
      <c r="D516" s="70">
        <f t="shared" si="13"/>
        <v>0</v>
      </c>
      <c r="E516" s="38" t="s">
        <v>959</v>
      </c>
      <c r="F516" s="40" t="s">
        <v>960</v>
      </c>
      <c r="G516" s="40" t="s">
        <v>22</v>
      </c>
      <c r="H516" s="40" t="s">
        <v>512</v>
      </c>
      <c r="I516" s="47" t="s">
        <v>573</v>
      </c>
      <c r="J516" s="56">
        <v>31968</v>
      </c>
      <c r="K516" s="47" t="s">
        <v>574</v>
      </c>
      <c r="N516" s="107"/>
      <c r="O516" s="108"/>
      <c r="P516" s="107"/>
      <c r="Q516" s="108"/>
    </row>
    <row r="517" spans="1:17" hidden="1" x14ac:dyDescent="0.3">
      <c r="A517" s="47"/>
      <c r="B517" s="47">
        <v>20030001499</v>
      </c>
      <c r="C517" s="112"/>
      <c r="D517" s="70">
        <f t="shared" si="13"/>
        <v>0</v>
      </c>
      <c r="E517" s="38" t="s">
        <v>976</v>
      </c>
      <c r="F517" s="40" t="s">
        <v>977</v>
      </c>
      <c r="G517" s="40" t="s">
        <v>22</v>
      </c>
      <c r="H517" s="40" t="s">
        <v>512</v>
      </c>
      <c r="I517" s="47" t="s">
        <v>573</v>
      </c>
      <c r="J517" s="56">
        <v>33992</v>
      </c>
      <c r="K517" s="47" t="s">
        <v>574</v>
      </c>
      <c r="N517" s="107"/>
      <c r="O517" s="108"/>
      <c r="P517" s="107"/>
      <c r="Q517" s="108"/>
    </row>
    <row r="518" spans="1:17" hidden="1" x14ac:dyDescent="0.3">
      <c r="A518" s="47"/>
      <c r="B518" s="47">
        <v>20030001503</v>
      </c>
      <c r="C518" s="112"/>
      <c r="D518" s="70">
        <f t="shared" si="13"/>
        <v>0</v>
      </c>
      <c r="E518" s="38" t="s">
        <v>978</v>
      </c>
      <c r="F518" s="40" t="s">
        <v>979</v>
      </c>
      <c r="G518" s="40" t="s">
        <v>22</v>
      </c>
      <c r="H518" s="40" t="s">
        <v>512</v>
      </c>
      <c r="I518" s="47" t="s">
        <v>573</v>
      </c>
      <c r="J518" s="56">
        <v>35074</v>
      </c>
      <c r="K518" s="47" t="s">
        <v>574</v>
      </c>
      <c r="N518" s="107"/>
      <c r="O518" s="108"/>
      <c r="P518" s="107"/>
      <c r="Q518" s="108"/>
    </row>
    <row r="519" spans="1:17" hidden="1" x14ac:dyDescent="0.3">
      <c r="A519" s="47"/>
      <c r="B519" s="47">
        <v>20110015328</v>
      </c>
      <c r="C519" s="112"/>
      <c r="D519" s="70">
        <f t="shared" si="13"/>
        <v>0</v>
      </c>
      <c r="E519" s="38" t="s">
        <v>733</v>
      </c>
      <c r="F519" s="40" t="s">
        <v>734</v>
      </c>
      <c r="G519" s="40" t="s">
        <v>22</v>
      </c>
      <c r="H519" s="40" t="s">
        <v>512</v>
      </c>
      <c r="I519" s="47" t="s">
        <v>573</v>
      </c>
      <c r="J519" s="56">
        <v>33798</v>
      </c>
      <c r="K519" s="47" t="s">
        <v>574</v>
      </c>
      <c r="N519" s="107"/>
      <c r="O519" s="108"/>
      <c r="P519" s="107"/>
      <c r="Q519" s="108"/>
    </row>
    <row r="520" spans="1:17" hidden="1" x14ac:dyDescent="0.3">
      <c r="A520" s="47"/>
      <c r="B520" s="47">
        <v>20170027089</v>
      </c>
      <c r="C520" s="112"/>
      <c r="D520" s="70">
        <f t="shared" ref="D520:D526" si="14">M520+O520+Q520</f>
        <v>0</v>
      </c>
      <c r="E520" s="38" t="s">
        <v>126</v>
      </c>
      <c r="F520" s="40" t="s">
        <v>1003</v>
      </c>
      <c r="G520" s="40" t="s">
        <v>22</v>
      </c>
      <c r="H520" s="40" t="s">
        <v>512</v>
      </c>
      <c r="I520" s="47" t="s">
        <v>573</v>
      </c>
      <c r="J520" s="56">
        <v>38691</v>
      </c>
      <c r="K520" s="47" t="s">
        <v>574</v>
      </c>
      <c r="N520" s="107"/>
      <c r="O520" s="108"/>
      <c r="P520" s="107"/>
      <c r="Q520" s="108"/>
    </row>
    <row r="521" spans="1:17" hidden="1" x14ac:dyDescent="0.3">
      <c r="A521" s="47"/>
      <c r="B521" s="47">
        <v>19990020241</v>
      </c>
      <c r="C521" s="112"/>
      <c r="D521" s="70">
        <f t="shared" si="14"/>
        <v>0</v>
      </c>
      <c r="E521" s="47" t="s">
        <v>1011</v>
      </c>
      <c r="F521" s="40" t="s">
        <v>1012</v>
      </c>
      <c r="G521" s="40" t="s">
        <v>22</v>
      </c>
      <c r="H521" s="40" t="s">
        <v>512</v>
      </c>
      <c r="I521" s="47" t="s">
        <v>573</v>
      </c>
      <c r="J521" s="56">
        <v>31783</v>
      </c>
      <c r="K521" s="47" t="s">
        <v>574</v>
      </c>
      <c r="N521" s="107"/>
      <c r="O521" s="108"/>
      <c r="P521" s="107"/>
      <c r="Q521" s="108"/>
    </row>
    <row r="522" spans="1:17" hidden="1" x14ac:dyDescent="0.3">
      <c r="A522" s="47"/>
      <c r="B522" s="47">
        <v>20070020733</v>
      </c>
      <c r="C522" s="112"/>
      <c r="D522" s="70">
        <f t="shared" si="14"/>
        <v>0</v>
      </c>
      <c r="E522" s="38" t="s">
        <v>713</v>
      </c>
      <c r="F522" s="40" t="s">
        <v>714</v>
      </c>
      <c r="G522" s="40" t="s">
        <v>22</v>
      </c>
      <c r="H522" s="40" t="s">
        <v>512</v>
      </c>
      <c r="I522" s="47" t="s">
        <v>573</v>
      </c>
      <c r="J522" s="56">
        <v>35411</v>
      </c>
      <c r="K522" s="47" t="s">
        <v>574</v>
      </c>
      <c r="N522" s="107"/>
      <c r="O522" s="108"/>
      <c r="P522" s="107"/>
      <c r="Q522" s="108"/>
    </row>
    <row r="523" spans="1:17" hidden="1" x14ac:dyDescent="0.3">
      <c r="A523" s="47"/>
      <c r="B523" s="47">
        <v>20170008367</v>
      </c>
      <c r="C523" s="112"/>
      <c r="D523" s="70">
        <f t="shared" si="14"/>
        <v>0</v>
      </c>
      <c r="E523" s="38" t="s">
        <v>664</v>
      </c>
      <c r="F523" s="40" t="s">
        <v>665</v>
      </c>
      <c r="G523" s="40" t="s">
        <v>22</v>
      </c>
      <c r="H523" s="40" t="s">
        <v>512</v>
      </c>
      <c r="I523" s="47" t="s">
        <v>573</v>
      </c>
      <c r="J523" s="56">
        <v>37045</v>
      </c>
      <c r="K523" s="47" t="s">
        <v>574</v>
      </c>
      <c r="N523" s="107"/>
      <c r="O523" s="108"/>
      <c r="P523" s="107"/>
      <c r="Q523" s="108"/>
    </row>
    <row r="524" spans="1:17" hidden="1" x14ac:dyDescent="0.3">
      <c r="A524" s="47"/>
      <c r="B524" s="47">
        <v>20150020050</v>
      </c>
      <c r="C524" s="112"/>
      <c r="D524" s="70">
        <f t="shared" si="14"/>
        <v>0</v>
      </c>
      <c r="E524" s="38" t="s">
        <v>657</v>
      </c>
      <c r="F524" s="40" t="s">
        <v>658</v>
      </c>
      <c r="G524" s="40" t="s">
        <v>22</v>
      </c>
      <c r="H524" s="40" t="s">
        <v>512</v>
      </c>
      <c r="I524" s="47" t="s">
        <v>573</v>
      </c>
      <c r="J524" s="56">
        <v>38072</v>
      </c>
      <c r="K524" s="47" t="s">
        <v>574</v>
      </c>
      <c r="N524" s="107"/>
      <c r="O524" s="108"/>
      <c r="P524" s="107"/>
      <c r="Q524" s="108"/>
    </row>
    <row r="525" spans="1:17" hidden="1" x14ac:dyDescent="0.3">
      <c r="A525" s="47"/>
      <c r="B525" s="44">
        <v>20040011278</v>
      </c>
      <c r="C525" s="112"/>
      <c r="D525" s="70">
        <f t="shared" si="14"/>
        <v>0</v>
      </c>
      <c r="E525" s="38" t="s">
        <v>1022</v>
      </c>
      <c r="F525" s="40" t="s">
        <v>1023</v>
      </c>
      <c r="G525" s="44" t="s">
        <v>553</v>
      </c>
      <c r="H525" s="40" t="s">
        <v>512</v>
      </c>
      <c r="I525" s="47" t="s">
        <v>573</v>
      </c>
      <c r="J525" s="56">
        <v>35919</v>
      </c>
      <c r="K525" s="47" t="s">
        <v>574</v>
      </c>
      <c r="N525" s="107"/>
      <c r="O525" s="108"/>
      <c r="P525" s="107"/>
      <c r="Q525" s="108"/>
    </row>
    <row r="526" spans="1:17" hidden="1" x14ac:dyDescent="0.3">
      <c r="A526" s="47"/>
      <c r="B526" s="44">
        <v>20060001481</v>
      </c>
      <c r="C526" s="112"/>
      <c r="D526" s="70">
        <f t="shared" si="14"/>
        <v>0</v>
      </c>
      <c r="E526" s="38" t="s">
        <v>1024</v>
      </c>
      <c r="F526" s="40" t="s">
        <v>1025</v>
      </c>
      <c r="G526" s="44" t="s">
        <v>553</v>
      </c>
      <c r="H526" s="40" t="s">
        <v>512</v>
      </c>
      <c r="I526" s="47" t="s">
        <v>577</v>
      </c>
      <c r="J526" s="56">
        <v>36696</v>
      </c>
      <c r="K526" s="47" t="s">
        <v>574</v>
      </c>
      <c r="N526" s="107"/>
      <c r="O526" s="108"/>
      <c r="P526" s="107"/>
      <c r="Q526" s="108"/>
    </row>
    <row r="527" spans="1:17" ht="5.4" customHeight="1" x14ac:dyDescent="0.3">
      <c r="A527" s="42"/>
      <c r="B527" s="44"/>
      <c r="C527" s="111"/>
      <c r="D527" s="71"/>
      <c r="E527" s="42"/>
      <c r="F527" s="44"/>
      <c r="G527" s="44"/>
      <c r="H527" s="45"/>
      <c r="I527" s="42"/>
      <c r="J527" s="55"/>
      <c r="K527" s="37"/>
    </row>
    <row r="528" spans="1:17" s="89" customFormat="1" x14ac:dyDescent="0.3">
      <c r="A528" s="83">
        <f>SUM(A3:A527)</f>
        <v>0</v>
      </c>
      <c r="B528" s="84"/>
      <c r="C528" s="91">
        <f>COUNTA(C3:C527)</f>
        <v>323</v>
      </c>
      <c r="D528" s="85"/>
      <c r="E528" s="86"/>
      <c r="F528" s="84"/>
      <c r="G528" s="87"/>
      <c r="H528" s="120" t="s">
        <v>1061</v>
      </c>
      <c r="I528" s="84"/>
      <c r="J528" s="88"/>
      <c r="K528" s="84"/>
      <c r="L528" s="91">
        <f>COUNTA(L3:L527)</f>
        <v>266</v>
      </c>
      <c r="M528" s="92">
        <f>L528-COUNTIF(M3:M527,"=0")</f>
        <v>254</v>
      </c>
      <c r="N528" s="91">
        <f>COUNTA(N3:N527)</f>
        <v>235</v>
      </c>
      <c r="O528" s="92">
        <f>N528-COUNTIF(O3:O527,"=0")</f>
        <v>226</v>
      </c>
      <c r="P528" s="91">
        <f>COUNTA(P3:P527)</f>
        <v>165</v>
      </c>
      <c r="Q528" s="92">
        <f>P528-COUNTIF(Q3:Q527,"=0")</f>
        <v>155</v>
      </c>
    </row>
    <row r="529" spans="1:11" hidden="1" x14ac:dyDescent="0.3">
      <c r="A529" s="47">
        <f>SUMIF($H$3:$H$527,$H529,$A$3:$A$527)</f>
        <v>0</v>
      </c>
      <c r="B529" s="47"/>
      <c r="C529" s="112"/>
      <c r="D529" s="72"/>
      <c r="E529" s="47">
        <f>COUNTIF($H$3:$H$527,$H529)</f>
        <v>18</v>
      </c>
      <c r="F529" s="49">
        <f t="shared" ref="F529:F540" si="15">A529/E529</f>
        <v>0</v>
      </c>
      <c r="G529" s="40"/>
      <c r="H529" s="66" t="s">
        <v>23</v>
      </c>
      <c r="I529" s="47"/>
      <c r="J529" s="56"/>
      <c r="K529" s="47"/>
    </row>
    <row r="530" spans="1:11" hidden="1" x14ac:dyDescent="0.3">
      <c r="A530" s="47">
        <f>SUMIF($H$3:$H$527,$H530,$A$3:$A$527)</f>
        <v>0</v>
      </c>
      <c r="B530" s="47"/>
      <c r="C530" s="112"/>
      <c r="D530" s="72"/>
      <c r="E530" s="47">
        <f>COUNTIF($H$3:$H$527,$H530)</f>
        <v>64</v>
      </c>
      <c r="F530" s="49">
        <f t="shared" si="15"/>
        <v>0</v>
      </c>
      <c r="G530" s="40"/>
      <c r="H530" s="66" t="s">
        <v>46</v>
      </c>
      <c r="I530" s="47"/>
      <c r="J530" s="56"/>
      <c r="K530" s="47"/>
    </row>
    <row r="531" spans="1:11" hidden="1" x14ac:dyDescent="0.3">
      <c r="A531" s="47">
        <f>SUMIF($H$3:$H$527,$H531,$A$3:$A$527)</f>
        <v>0</v>
      </c>
      <c r="B531" s="47"/>
      <c r="C531" s="112"/>
      <c r="D531" s="72"/>
      <c r="E531" s="47">
        <f>COUNTIF($H$3:$H$527,$H531)</f>
        <v>77</v>
      </c>
      <c r="F531" s="49">
        <f t="shared" si="15"/>
        <v>0</v>
      </c>
      <c r="G531" s="40"/>
      <c r="H531" s="67" t="s">
        <v>140</v>
      </c>
      <c r="I531" s="47"/>
      <c r="J531" s="56"/>
      <c r="K531" s="47"/>
    </row>
    <row r="532" spans="1:11" hidden="1" x14ac:dyDescent="0.3">
      <c r="A532" s="47">
        <f>SUMIF($H$3:$H$527,$H532,$A$3:$A$527)</f>
        <v>0</v>
      </c>
      <c r="B532" s="47"/>
      <c r="C532" s="112"/>
      <c r="D532" s="72"/>
      <c r="E532" s="47">
        <f>COUNTIF($H$3:$H$527,$H532)</f>
        <v>65</v>
      </c>
      <c r="F532" s="49">
        <f t="shared" si="15"/>
        <v>0</v>
      </c>
      <c r="G532" s="40"/>
      <c r="H532" s="67" t="s">
        <v>226</v>
      </c>
      <c r="I532" s="47"/>
      <c r="J532" s="56"/>
      <c r="K532" s="47"/>
    </row>
    <row r="533" spans="1:11" hidden="1" x14ac:dyDescent="0.3">
      <c r="A533" s="47">
        <f>SUMIF($H$3:$H$527,$H533,$A$3:$A$527)</f>
        <v>0</v>
      </c>
      <c r="B533" s="47"/>
      <c r="C533" s="112"/>
      <c r="D533" s="72"/>
      <c r="E533" s="47">
        <f>COUNTIF($H$3:$H$527,$H533)</f>
        <v>59</v>
      </c>
      <c r="F533" s="49">
        <f t="shared" si="15"/>
        <v>0</v>
      </c>
      <c r="G533" s="40"/>
      <c r="H533" s="66" t="s">
        <v>297</v>
      </c>
      <c r="I533" s="47"/>
      <c r="J533" s="56"/>
      <c r="K533" s="47"/>
    </row>
    <row r="534" spans="1:11" hidden="1" x14ac:dyDescent="0.3">
      <c r="A534" s="47">
        <f>SUMIF($H$3:$H$527,$H534,$A$3:$A$527)</f>
        <v>0</v>
      </c>
      <c r="B534" s="47"/>
      <c r="C534" s="112"/>
      <c r="D534" s="72"/>
      <c r="E534" s="47">
        <f>COUNTIF($H$3:$H$527,$H534)</f>
        <v>51</v>
      </c>
      <c r="F534" s="49">
        <f t="shared" si="15"/>
        <v>0</v>
      </c>
      <c r="G534" s="40"/>
      <c r="H534" s="66" t="s">
        <v>342</v>
      </c>
      <c r="I534" s="47"/>
      <c r="J534" s="56"/>
      <c r="K534" s="47"/>
    </row>
    <row r="535" spans="1:11" hidden="1" x14ac:dyDescent="0.3">
      <c r="A535" s="47">
        <f>SUMIF($H$3:$H$527,$H535,$A$3:$A$527)</f>
        <v>0</v>
      </c>
      <c r="B535" s="47"/>
      <c r="C535" s="112"/>
      <c r="D535" s="72"/>
      <c r="E535" s="47">
        <f>COUNTIF($H$3:$H$527,$H535)</f>
        <v>54</v>
      </c>
      <c r="F535" s="49">
        <f t="shared" si="15"/>
        <v>0</v>
      </c>
      <c r="G535" s="40"/>
      <c r="H535" s="66" t="s">
        <v>374</v>
      </c>
      <c r="I535" s="47"/>
      <c r="J535" s="56"/>
      <c r="K535" s="47"/>
    </row>
    <row r="536" spans="1:11" hidden="1" x14ac:dyDescent="0.3">
      <c r="A536" s="47">
        <f>SUMIF($H$3:$H$527,$H536,$A$3:$A$527)</f>
        <v>0</v>
      </c>
      <c r="B536" s="47"/>
      <c r="C536" s="112"/>
      <c r="D536" s="72"/>
      <c r="E536" s="47">
        <f>COUNTIF($H$3:$H$527,$H536)</f>
        <v>12</v>
      </c>
      <c r="F536" s="49">
        <f t="shared" si="15"/>
        <v>0</v>
      </c>
      <c r="G536" s="40"/>
      <c r="H536" s="66" t="s">
        <v>420</v>
      </c>
      <c r="I536" s="47"/>
      <c r="J536" s="56"/>
      <c r="K536" s="47"/>
    </row>
    <row r="537" spans="1:11" hidden="1" x14ac:dyDescent="0.3">
      <c r="A537" s="47">
        <f>SUMIF($H$3:$H$527,$H537,$A$3:$A$527)</f>
        <v>0</v>
      </c>
      <c r="B537" s="47"/>
      <c r="C537" s="112"/>
      <c r="D537" s="72"/>
      <c r="E537" s="47">
        <f>COUNTIF($H$3:$H$527,$H537)</f>
        <v>32</v>
      </c>
      <c r="F537" s="49">
        <f t="shared" si="15"/>
        <v>0</v>
      </c>
      <c r="G537" s="40"/>
      <c r="H537" s="66" t="s">
        <v>443</v>
      </c>
      <c r="I537" s="47"/>
      <c r="J537" s="56"/>
      <c r="K537" s="47"/>
    </row>
    <row r="538" spans="1:11" hidden="1" x14ac:dyDescent="0.3">
      <c r="A538" s="47">
        <f>SUMIF($H$3:$H$527,$H538,$A$3:$A$527)</f>
        <v>0</v>
      </c>
      <c r="B538" s="47"/>
      <c r="C538" s="112"/>
      <c r="D538" s="72"/>
      <c r="E538" s="47">
        <f>COUNTIF($H$3:$H$527,$H538)</f>
        <v>21</v>
      </c>
      <c r="F538" s="49">
        <f t="shared" si="15"/>
        <v>0</v>
      </c>
      <c r="G538" s="40"/>
      <c r="H538" s="66" t="s">
        <v>487</v>
      </c>
      <c r="I538" s="47"/>
      <c r="J538" s="56"/>
      <c r="K538" s="47"/>
    </row>
    <row r="539" spans="1:11" hidden="1" x14ac:dyDescent="0.3">
      <c r="A539" s="47">
        <f>SUMIF($H$3:$H$527,$H539,$A$3:$A$527)</f>
        <v>0</v>
      </c>
      <c r="B539" s="47"/>
      <c r="C539" s="112"/>
      <c r="D539" s="72"/>
      <c r="E539" s="47">
        <f>COUNTIF($H$3:$H$527,$H539)</f>
        <v>71</v>
      </c>
      <c r="F539" s="49">
        <f t="shared" si="15"/>
        <v>0</v>
      </c>
      <c r="G539" s="40"/>
      <c r="H539" s="66" t="s">
        <v>512</v>
      </c>
      <c r="I539" s="47"/>
      <c r="J539" s="56"/>
      <c r="K539" s="47"/>
    </row>
    <row r="540" spans="1:11" hidden="1" x14ac:dyDescent="0.3">
      <c r="A540" s="65">
        <f>SUM(A529:A539)</f>
        <v>0</v>
      </c>
      <c r="B540" s="65"/>
      <c r="C540" s="110"/>
      <c r="D540" s="73"/>
      <c r="E540" s="65">
        <f>SUM(E529:E539)</f>
        <v>524</v>
      </c>
      <c r="F540" s="50">
        <f t="shared" si="15"/>
        <v>0</v>
      </c>
      <c r="G540" s="65"/>
      <c r="H540" s="65"/>
      <c r="I540" s="65"/>
      <c r="J540" s="68"/>
      <c r="K540" s="65"/>
    </row>
  </sheetData>
  <autoFilter ref="A2:Q526" xr:uid="{B2EE2325-C470-470C-B185-94747F1EDA54}">
    <sortState xmlns:xlrd2="http://schemas.microsoft.com/office/spreadsheetml/2017/richdata2" ref="A3:Q526">
      <sortCondition ref="H2:H525"/>
    </sortState>
  </autoFilter>
  <sortState xmlns:xlrd2="http://schemas.microsoft.com/office/spreadsheetml/2017/richdata2" ref="A456:Q526">
    <sortCondition descending="1" ref="D456:D526"/>
  </sortState>
  <mergeCells count="4">
    <mergeCell ref="C1:D1"/>
    <mergeCell ref="L1:M1"/>
    <mergeCell ref="N1:O1"/>
    <mergeCell ref="P1:Q1"/>
  </mergeCells>
  <phoneticPr fontId="12" type="noConversion"/>
  <printOptions gridLines="1"/>
  <pageMargins left="0.51181102362204722" right="0.51181102362204722" top="0.55118110236220474" bottom="0.55118110236220474" header="0.31496062992125984" footer="0.31496062992125984"/>
  <pageSetup paperSize="9" scale="62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A606-6D72-406E-BED8-D295B7FD53AB}">
  <sheetPr codeName="Feuil4">
    <tabColor rgb="FF92D050"/>
    <pageSetUpPr fitToPage="1"/>
  </sheetPr>
  <dimension ref="A1:XEM267"/>
  <sheetViews>
    <sheetView zoomScaleNormal="100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AA15" sqref="AA15"/>
    </sheetView>
  </sheetViews>
  <sheetFormatPr baseColWidth="10" defaultColWidth="11.44140625" defaultRowHeight="14.4" outlineLevelCol="1" x14ac:dyDescent="0.3"/>
  <cols>
    <col min="1" max="1" width="4.88671875" hidden="1" customWidth="1"/>
    <col min="2" max="2" width="12.33203125" style="16" hidden="1" customWidth="1" outlineLevel="1"/>
    <col min="3" max="3" width="7.109375" style="17" hidden="1" customWidth="1" outlineLevel="1"/>
    <col min="4" max="4" width="7.109375" style="16" hidden="1" customWidth="1" outlineLevel="1"/>
    <col min="5" max="5" width="5.88671875" style="16" customWidth="1" collapsed="1"/>
    <col min="6" max="6" width="23.88671875" customWidth="1"/>
    <col min="7" max="7" width="15.77734375" style="18" customWidth="1"/>
    <col min="8" max="8" width="42" style="18" customWidth="1"/>
    <col min="9" max="9" width="6.5546875" style="19" hidden="1" customWidth="1"/>
    <col min="10" max="10" width="5.88671875" style="19" hidden="1" customWidth="1"/>
    <col min="11" max="13" width="5.6640625" style="19" hidden="1" customWidth="1"/>
    <col min="14" max="14" width="6.88671875" style="19" hidden="1" customWidth="1"/>
    <col min="15" max="15" width="7.33203125" style="19" hidden="1" customWidth="1"/>
    <col min="16" max="16" width="8.6640625" style="19" hidden="1" customWidth="1"/>
    <col min="17" max="17" width="5.77734375" style="19" hidden="1" customWidth="1"/>
    <col min="18" max="18" width="7.44140625" style="19" hidden="1" customWidth="1"/>
    <col min="19" max="19" width="8.6640625" style="19" hidden="1" customWidth="1"/>
    <col min="20" max="20" width="5.6640625" style="19" hidden="1" customWidth="1"/>
    <col min="21" max="21" width="7.33203125" style="19" hidden="1" customWidth="1"/>
    <col min="22" max="22" width="8" style="19" hidden="1" customWidth="1"/>
    <col min="23" max="23" width="5.77734375" style="19" hidden="1" customWidth="1"/>
    <col min="24" max="24" width="7.33203125" style="19" hidden="1" customWidth="1"/>
    <col min="25" max="25" width="3.44140625" hidden="1" customWidth="1"/>
    <col min="26" max="27" width="7.77734375" customWidth="1"/>
  </cols>
  <sheetData>
    <row r="1" spans="1:27" x14ac:dyDescent="0.3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1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6" t="s">
        <v>14</v>
      </c>
      <c r="P1" s="8" t="s">
        <v>15</v>
      </c>
      <c r="Q1" s="9" t="s">
        <v>9</v>
      </c>
      <c r="R1" s="10" t="s">
        <v>14</v>
      </c>
      <c r="S1" s="11" t="s">
        <v>16</v>
      </c>
      <c r="T1" s="11" t="s">
        <v>9</v>
      </c>
      <c r="U1" s="12" t="s">
        <v>14</v>
      </c>
      <c r="V1" s="13" t="s">
        <v>17</v>
      </c>
      <c r="W1" s="13" t="s">
        <v>9</v>
      </c>
      <c r="X1" s="13" t="s">
        <v>14</v>
      </c>
      <c r="Z1" s="14" t="s">
        <v>18</v>
      </c>
      <c r="AA1" s="15" t="s">
        <v>19</v>
      </c>
    </row>
    <row r="2" spans="1:27" s="121" customFormat="1" x14ac:dyDescent="0.3">
      <c r="A2" s="121">
        <v>1002</v>
      </c>
      <c r="B2" s="122">
        <v>20210058356</v>
      </c>
      <c r="C2" s="123"/>
      <c r="D2" s="122"/>
      <c r="E2" s="122" t="s">
        <v>20</v>
      </c>
      <c r="F2" s="121" t="s">
        <v>21</v>
      </c>
      <c r="G2" s="124" t="s">
        <v>22</v>
      </c>
      <c r="H2" s="124" t="s">
        <v>23</v>
      </c>
      <c r="I2" s="125">
        <v>1</v>
      </c>
      <c r="J2" s="125">
        <v>1</v>
      </c>
      <c r="K2" s="125">
        <v>1</v>
      </c>
      <c r="L2" s="125">
        <v>1</v>
      </c>
      <c r="M2" s="125">
        <v>1</v>
      </c>
      <c r="N2" s="125">
        <v>3</v>
      </c>
      <c r="O2" s="125">
        <v>1</v>
      </c>
      <c r="P2" s="125"/>
      <c r="Q2" s="125"/>
      <c r="R2" s="125"/>
      <c r="S2" s="125"/>
      <c r="T2" s="125"/>
      <c r="U2" s="125"/>
      <c r="V2" s="125"/>
      <c r="W2" s="125"/>
      <c r="X2" s="125"/>
      <c r="Z2" s="125" t="str">
        <f t="shared" ref="Z2:Z8" si="0">IF(O2="Abs","Abs",IF(X2&lt;&gt;"",X2,IF(U2&lt;&gt;"",CONCATENATE("1/2 ",U2),IF(R2&lt;&gt;"",CONCATENATE("1/4 ",R2),CONCATENATE("M ",O2)))))</f>
        <v>M 1</v>
      </c>
      <c r="AA2" s="125">
        <f>VLOOKUP(Z2,[4]base!$Q$3:$Z$27,HLOOKUP(VLOOKUP($H2,[4]Film!$B$3:$V$29,21,FALSE),[4]base!$R$1:$Z$2,2,FALSE)+1,FALSE)</f>
        <v>14</v>
      </c>
    </row>
    <row r="3" spans="1:27" x14ac:dyDescent="0.3">
      <c r="A3" s="20">
        <v>1006</v>
      </c>
      <c r="B3" s="24">
        <v>20220087898</v>
      </c>
      <c r="D3" s="17"/>
      <c r="E3" s="24" t="s">
        <v>33</v>
      </c>
      <c r="F3" s="25" t="s">
        <v>34</v>
      </c>
      <c r="G3" s="17" t="s">
        <v>26</v>
      </c>
      <c r="H3" s="26" t="s">
        <v>23</v>
      </c>
      <c r="I3" s="19">
        <v>1</v>
      </c>
      <c r="J3" s="19">
        <v>5</v>
      </c>
      <c r="K3" s="16">
        <v>2</v>
      </c>
      <c r="L3" s="16">
        <v>3</v>
      </c>
      <c r="M3" s="16">
        <v>2</v>
      </c>
      <c r="N3" s="16">
        <v>7</v>
      </c>
      <c r="O3" s="16">
        <v>2</v>
      </c>
      <c r="P3" s="16"/>
      <c r="Q3" s="16"/>
      <c r="R3" s="16"/>
      <c r="S3" s="16"/>
      <c r="T3" s="16"/>
      <c r="U3" s="16"/>
      <c r="V3" s="16"/>
      <c r="W3" s="16"/>
      <c r="X3" s="16"/>
      <c r="Y3" s="17"/>
      <c r="Z3" s="19" t="str">
        <f t="shared" si="0"/>
        <v>M 2</v>
      </c>
      <c r="AA3" s="19">
        <f>VLOOKUP(Z3,[4]base!$Q$3:$Z$27,HLOOKUP(VLOOKUP($H3,[4]Film!$B$3:$V$29,21,FALSE),[4]base!$R$1:$Z$2,2,FALSE)+1,FALSE)</f>
        <v>10</v>
      </c>
    </row>
    <row r="4" spans="1:27" x14ac:dyDescent="0.3">
      <c r="A4">
        <v>1007</v>
      </c>
      <c r="B4" s="16">
        <v>20220088614</v>
      </c>
      <c r="E4" s="16" t="s">
        <v>35</v>
      </c>
      <c r="F4" t="s">
        <v>36</v>
      </c>
      <c r="G4" s="18" t="s">
        <v>22</v>
      </c>
      <c r="H4" s="18" t="s">
        <v>23</v>
      </c>
      <c r="I4" s="19">
        <v>1</v>
      </c>
      <c r="J4" s="19">
        <v>6</v>
      </c>
      <c r="K4" s="19">
        <v>6</v>
      </c>
      <c r="L4" s="19">
        <v>2</v>
      </c>
      <c r="M4" s="19">
        <v>3</v>
      </c>
      <c r="N4" s="19">
        <v>11</v>
      </c>
      <c r="O4" s="19">
        <v>3</v>
      </c>
      <c r="Z4" s="19" t="str">
        <f t="shared" si="0"/>
        <v>M 3</v>
      </c>
      <c r="AA4" s="19">
        <f>VLOOKUP(Z4,[4]base!$Q$3:$Z$27,HLOOKUP(VLOOKUP($H4,[4]Film!$B$3:$V$29,21,FALSE),[4]base!$R$1:$Z$2,2,FALSE)+1,FALSE)</f>
        <v>7</v>
      </c>
    </row>
    <row r="5" spans="1:27" x14ac:dyDescent="0.3">
      <c r="A5" s="20">
        <v>1003</v>
      </c>
      <c r="B5" s="16">
        <v>20210061189</v>
      </c>
      <c r="C5" s="16"/>
      <c r="E5" s="16" t="s">
        <v>24</v>
      </c>
      <c r="F5" s="17" t="s">
        <v>25</v>
      </c>
      <c r="G5" s="17" t="s">
        <v>26</v>
      </c>
      <c r="H5" s="21" t="s">
        <v>23</v>
      </c>
      <c r="I5" s="19">
        <v>1</v>
      </c>
      <c r="J5" s="19">
        <v>2</v>
      </c>
      <c r="K5" s="16">
        <v>3</v>
      </c>
      <c r="L5" s="16">
        <v>4</v>
      </c>
      <c r="M5" s="16">
        <v>4</v>
      </c>
      <c r="N5" s="16">
        <v>11</v>
      </c>
      <c r="O5" s="16">
        <v>4</v>
      </c>
      <c r="P5" s="16"/>
      <c r="Q5" s="16"/>
      <c r="R5" s="16"/>
      <c r="S5" s="16"/>
      <c r="T5" s="16"/>
      <c r="U5" s="16"/>
      <c r="V5" s="16"/>
      <c r="W5" s="16"/>
      <c r="X5" s="16"/>
      <c r="Y5" s="17"/>
      <c r="Z5" s="19" t="str">
        <f t="shared" si="0"/>
        <v>M 4</v>
      </c>
      <c r="AA5" s="19">
        <f>VLOOKUP(Z5,[4]base!$Q$3:$Z$27,HLOOKUP(VLOOKUP($H5,[4]Film!$B$3:$V$29,21,FALSE),[4]base!$R$1:$Z$2,2,FALSE)+1,FALSE)</f>
        <v>5</v>
      </c>
    </row>
    <row r="6" spans="1:27" x14ac:dyDescent="0.3">
      <c r="A6">
        <v>1004</v>
      </c>
      <c r="B6" s="16">
        <v>20210085292</v>
      </c>
      <c r="E6" s="16" t="s">
        <v>27</v>
      </c>
      <c r="F6" t="s">
        <v>28</v>
      </c>
      <c r="G6" s="18" t="s">
        <v>22</v>
      </c>
      <c r="H6" s="18" t="s">
        <v>23</v>
      </c>
      <c r="I6" s="19">
        <v>1</v>
      </c>
      <c r="J6" s="19">
        <v>3</v>
      </c>
      <c r="K6" s="19">
        <v>4</v>
      </c>
      <c r="L6" s="19">
        <v>5</v>
      </c>
      <c r="M6" s="19">
        <v>5</v>
      </c>
      <c r="N6" s="19">
        <v>14</v>
      </c>
      <c r="O6" s="19">
        <v>5</v>
      </c>
      <c r="Z6" s="19" t="str">
        <f t="shared" si="0"/>
        <v>M 5</v>
      </c>
      <c r="AA6" s="19">
        <f>VLOOKUP(Z6,[4]base!$Q$3:$Z$27,HLOOKUP(VLOOKUP($H6,[4]Film!$B$3:$V$29,21,FALSE),[4]base!$R$1:$Z$2,2,FALSE)+1,FALSE)</f>
        <v>4</v>
      </c>
    </row>
    <row r="7" spans="1:27" x14ac:dyDescent="0.3">
      <c r="A7">
        <v>1008</v>
      </c>
      <c r="B7" s="16">
        <v>20220090811</v>
      </c>
      <c r="E7" s="16" t="s">
        <v>37</v>
      </c>
      <c r="F7" t="s">
        <v>38</v>
      </c>
      <c r="G7" s="18" t="s">
        <v>22</v>
      </c>
      <c r="H7" s="18" t="s">
        <v>23</v>
      </c>
      <c r="I7" s="19">
        <v>1</v>
      </c>
      <c r="J7" s="19">
        <v>7</v>
      </c>
      <c r="K7" s="19">
        <v>5</v>
      </c>
      <c r="L7" s="19">
        <v>6</v>
      </c>
      <c r="M7" s="19">
        <v>6</v>
      </c>
      <c r="N7" s="19">
        <v>17</v>
      </c>
      <c r="O7" s="19">
        <v>6</v>
      </c>
      <c r="Z7" s="19" t="str">
        <f t="shared" si="0"/>
        <v>M 6</v>
      </c>
      <c r="AA7" s="19">
        <f>VLOOKUP(Z7,[4]base!$Q$3:$Z$27,HLOOKUP(VLOOKUP($H7,[4]Film!$B$3:$V$29,21,FALSE),[4]base!$R$1:$Z$2,2,FALSE)+1,FALSE)</f>
        <v>3</v>
      </c>
    </row>
    <row r="8" spans="1:27" x14ac:dyDescent="0.3">
      <c r="A8" s="20">
        <v>1005</v>
      </c>
      <c r="B8" s="20">
        <v>20220087638</v>
      </c>
      <c r="C8" s="22"/>
      <c r="D8" s="22"/>
      <c r="E8" s="22" t="s">
        <v>29</v>
      </c>
      <c r="F8" s="23" t="s">
        <v>30</v>
      </c>
      <c r="G8" s="23" t="s">
        <v>31</v>
      </c>
      <c r="H8" s="23" t="s">
        <v>23</v>
      </c>
      <c r="I8" s="19">
        <v>1</v>
      </c>
      <c r="J8" s="19">
        <v>4</v>
      </c>
      <c r="K8" s="19" t="s">
        <v>32</v>
      </c>
      <c r="L8" s="19">
        <v>7</v>
      </c>
      <c r="M8" s="19">
        <v>7</v>
      </c>
      <c r="N8" s="19">
        <v>22</v>
      </c>
      <c r="O8" s="19">
        <v>7</v>
      </c>
      <c r="Z8" s="19" t="str">
        <f t="shared" si="0"/>
        <v>M 7</v>
      </c>
      <c r="AA8" s="19">
        <f>VLOOKUP(Z8,[4]base!$Q$3:$Z$27,HLOOKUP(VLOOKUP($H8,[4]Film!$B$3:$V$29,21,FALSE),[4]base!$R$1:$Z$2,2,FALSE)+1,FALSE)</f>
        <v>2</v>
      </c>
    </row>
    <row r="9" spans="1:27" x14ac:dyDescent="0.3">
      <c r="A9">
        <v>1009</v>
      </c>
      <c r="B9" s="16">
        <v>20220091329</v>
      </c>
      <c r="E9" s="16" t="s">
        <v>39</v>
      </c>
      <c r="F9" t="s">
        <v>40</v>
      </c>
      <c r="G9" s="18" t="s">
        <v>22</v>
      </c>
      <c r="H9" s="18" t="s">
        <v>23</v>
      </c>
      <c r="I9" s="19">
        <v>1</v>
      </c>
      <c r="J9" s="19">
        <v>8</v>
      </c>
      <c r="K9" s="19" t="s">
        <v>32</v>
      </c>
      <c r="L9" s="19" t="s">
        <v>41</v>
      </c>
      <c r="M9" s="19" t="s">
        <v>41</v>
      </c>
      <c r="N9" s="19">
        <v>28</v>
      </c>
      <c r="O9" s="19" t="s">
        <v>42</v>
      </c>
      <c r="Z9" s="19" t="s">
        <v>43</v>
      </c>
      <c r="AA9" s="19">
        <f>VLOOKUP(Z9,[4]base!$Q$3:$Z$27,HLOOKUP(VLOOKUP($H9,[4]Film!$B$3:$V$29,21,FALSE),[4]base!$R$1:$Z$2,2,FALSE)+1,FALSE)</f>
        <v>1</v>
      </c>
    </row>
    <row r="10" spans="1:27" s="98" customFormat="1" x14ac:dyDescent="0.3">
      <c r="A10" s="126">
        <v>4024</v>
      </c>
      <c r="B10" s="126">
        <v>20190013447</v>
      </c>
      <c r="C10" s="127"/>
      <c r="D10" s="127"/>
      <c r="E10" s="127" t="s">
        <v>59</v>
      </c>
      <c r="F10" s="128" t="s">
        <v>60</v>
      </c>
      <c r="G10" s="128" t="s">
        <v>26</v>
      </c>
      <c r="H10" s="128" t="s">
        <v>46</v>
      </c>
      <c r="I10" s="97">
        <v>4</v>
      </c>
      <c r="J10" s="97">
        <v>1</v>
      </c>
      <c r="K10" s="100">
        <v>1</v>
      </c>
      <c r="L10" s="100">
        <v>1</v>
      </c>
      <c r="M10" s="100">
        <v>1</v>
      </c>
      <c r="N10" s="100">
        <v>3</v>
      </c>
      <c r="O10" s="100">
        <v>1</v>
      </c>
      <c r="P10" s="100">
        <v>403</v>
      </c>
      <c r="Q10" s="100">
        <v>1</v>
      </c>
      <c r="R10" s="100">
        <v>1</v>
      </c>
      <c r="S10" s="100">
        <v>202</v>
      </c>
      <c r="T10" s="100">
        <v>2.0000000000000018</v>
      </c>
      <c r="U10" s="100">
        <v>1</v>
      </c>
      <c r="V10" s="100">
        <v>101</v>
      </c>
      <c r="W10" s="100">
        <v>1.9999999999999996</v>
      </c>
      <c r="X10" s="100">
        <v>1</v>
      </c>
      <c r="Z10" s="100">
        <f t="shared" ref="Z10:Z46" si="1">IF(O10="Abs","Abs",IF(X10&lt;&gt;"",X10,IF(U10&lt;&gt;"",CONCATENATE("1/2 ",U10),IF(R10&lt;&gt;"",CONCATENATE("1/4 ",R10),CONCATENATE("M ",O10)))))</f>
        <v>1</v>
      </c>
      <c r="AA10" s="100">
        <f>VLOOKUP(Z10,[4]base!$Q$3:$Z$27,HLOOKUP(VLOOKUP($H10,[4]Film!$B$3:$V$29,21,FALSE),[4]base!$R$1:$Z$2,2,FALSE)+1,FALSE)</f>
        <v>26</v>
      </c>
    </row>
    <row r="11" spans="1:27" x14ac:dyDescent="0.3">
      <c r="A11">
        <v>3017</v>
      </c>
      <c r="B11" s="16">
        <v>20190011611</v>
      </c>
      <c r="E11" s="16" t="s">
        <v>75</v>
      </c>
      <c r="F11" t="s">
        <v>76</v>
      </c>
      <c r="G11" s="18" t="s">
        <v>22</v>
      </c>
      <c r="H11" s="18" t="s">
        <v>46</v>
      </c>
      <c r="I11" s="19">
        <v>3</v>
      </c>
      <c r="J11" s="19">
        <v>1</v>
      </c>
      <c r="K11" s="19">
        <v>1</v>
      </c>
      <c r="L11" s="19">
        <v>1</v>
      </c>
      <c r="M11" s="19">
        <v>1</v>
      </c>
      <c r="N11" s="19">
        <v>3</v>
      </c>
      <c r="O11" s="19">
        <v>1</v>
      </c>
      <c r="P11" s="19">
        <v>402</v>
      </c>
      <c r="Q11" s="19">
        <v>1</v>
      </c>
      <c r="R11" s="19">
        <v>1</v>
      </c>
      <c r="S11" s="19">
        <v>202</v>
      </c>
      <c r="T11" s="19">
        <v>1.0000000000000009</v>
      </c>
      <c r="U11" s="19">
        <v>2</v>
      </c>
      <c r="V11" s="19">
        <v>101</v>
      </c>
      <c r="W11" s="19">
        <v>3.9999999999999991</v>
      </c>
      <c r="X11" s="19">
        <v>2</v>
      </c>
      <c r="Z11" s="19">
        <f t="shared" si="1"/>
        <v>2</v>
      </c>
      <c r="AA11" s="19">
        <f>VLOOKUP(Z11,[4]base!$Q$3:$Z$27,HLOOKUP(VLOOKUP($H11,[4]Film!$B$3:$V$29,21,FALSE),[4]base!$R$1:$Z$2,2,FALSE)+1,FALSE)</f>
        <v>22</v>
      </c>
    </row>
    <row r="12" spans="1:27" x14ac:dyDescent="0.3">
      <c r="A12" s="20">
        <v>6039</v>
      </c>
      <c r="B12" s="24">
        <v>20200031065</v>
      </c>
      <c r="D12" s="17"/>
      <c r="E12" s="24" t="s">
        <v>105</v>
      </c>
      <c r="F12" s="25" t="s">
        <v>106</v>
      </c>
      <c r="G12" s="17" t="s">
        <v>26</v>
      </c>
      <c r="H12" s="25" t="s">
        <v>46</v>
      </c>
      <c r="I12" s="16">
        <v>6</v>
      </c>
      <c r="J12" s="16">
        <v>1</v>
      </c>
      <c r="K12" s="19">
        <v>2</v>
      </c>
      <c r="L12" s="19">
        <v>3</v>
      </c>
      <c r="M12" s="19">
        <v>3</v>
      </c>
      <c r="N12" s="19">
        <v>8</v>
      </c>
      <c r="O12" s="19">
        <v>3</v>
      </c>
      <c r="P12" s="19">
        <v>401</v>
      </c>
      <c r="Q12" s="19">
        <v>5</v>
      </c>
      <c r="R12" s="19">
        <v>3</v>
      </c>
      <c r="S12" s="19">
        <v>201</v>
      </c>
      <c r="T12" s="19">
        <v>5</v>
      </c>
      <c r="U12" s="19">
        <v>3</v>
      </c>
      <c r="V12" s="19">
        <v>101</v>
      </c>
      <c r="W12" s="19">
        <v>5</v>
      </c>
      <c r="X12" s="19">
        <v>3</v>
      </c>
      <c r="Z12" s="19">
        <f t="shared" si="1"/>
        <v>3</v>
      </c>
      <c r="AA12" s="19">
        <f>VLOOKUP(Z12,[4]base!$Q$3:$Z$27,HLOOKUP(VLOOKUP($H12,[4]Film!$B$3:$V$29,21,FALSE),[4]base!$R$1:$Z$2,2,FALSE)+1,FALSE)</f>
        <v>19</v>
      </c>
    </row>
    <row r="13" spans="1:27" x14ac:dyDescent="0.3">
      <c r="A13">
        <v>6041</v>
      </c>
      <c r="B13" s="16">
        <v>20210060503</v>
      </c>
      <c r="E13" s="16" t="s">
        <v>109</v>
      </c>
      <c r="F13" t="s">
        <v>110</v>
      </c>
      <c r="G13" s="18" t="s">
        <v>22</v>
      </c>
      <c r="H13" s="18" t="s">
        <v>46</v>
      </c>
      <c r="I13" s="19">
        <v>6</v>
      </c>
      <c r="J13" s="19">
        <v>3</v>
      </c>
      <c r="K13" s="19">
        <v>4</v>
      </c>
      <c r="L13" s="19">
        <v>1</v>
      </c>
      <c r="M13" s="19">
        <v>1</v>
      </c>
      <c r="N13" s="19">
        <v>6</v>
      </c>
      <c r="O13" s="19">
        <v>2</v>
      </c>
      <c r="P13" s="19">
        <v>401</v>
      </c>
      <c r="Q13" s="19">
        <v>3</v>
      </c>
      <c r="R13" s="19">
        <v>1</v>
      </c>
      <c r="S13" s="19">
        <v>201</v>
      </c>
      <c r="T13" s="19">
        <v>1.0000000000000009</v>
      </c>
      <c r="U13" s="19">
        <v>1</v>
      </c>
      <c r="V13" s="19">
        <v>101</v>
      </c>
      <c r="W13" s="19">
        <v>1.0000000000000009</v>
      </c>
      <c r="X13" s="19">
        <v>4</v>
      </c>
      <c r="Z13" s="19">
        <f t="shared" si="1"/>
        <v>4</v>
      </c>
      <c r="AA13" s="19">
        <f>VLOOKUP(Z13,[4]base!$Q$3:$Z$27,HLOOKUP(VLOOKUP($H13,[4]Film!$B$3:$V$29,21,FALSE),[4]base!$R$1:$Z$2,2,FALSE)+1,FALSE)</f>
        <v>17</v>
      </c>
    </row>
    <row r="14" spans="1:27" x14ac:dyDescent="0.3">
      <c r="A14" s="20">
        <v>5038</v>
      </c>
      <c r="B14" s="16" t="s">
        <v>102</v>
      </c>
      <c r="D14" s="17"/>
      <c r="E14" s="16" t="s">
        <v>103</v>
      </c>
      <c r="F14" s="17" t="s">
        <v>104</v>
      </c>
      <c r="G14" s="17" t="s">
        <v>31</v>
      </c>
      <c r="H14" s="17" t="s">
        <v>46</v>
      </c>
      <c r="I14" s="16">
        <v>5</v>
      </c>
      <c r="J14" s="16">
        <v>8</v>
      </c>
      <c r="K14" s="16">
        <v>1</v>
      </c>
      <c r="L14" s="16">
        <v>2</v>
      </c>
      <c r="M14" s="16">
        <v>2</v>
      </c>
      <c r="N14" s="16">
        <v>5</v>
      </c>
      <c r="O14" s="16">
        <v>1</v>
      </c>
      <c r="P14" s="16">
        <v>404</v>
      </c>
      <c r="Q14" s="16">
        <v>1</v>
      </c>
      <c r="R14" s="16">
        <v>2</v>
      </c>
      <c r="S14" s="16">
        <v>202</v>
      </c>
      <c r="T14" s="16">
        <v>3.9999999999999991</v>
      </c>
      <c r="U14" s="16">
        <v>4</v>
      </c>
      <c r="V14" s="16">
        <v>101</v>
      </c>
      <c r="W14" s="16">
        <v>8</v>
      </c>
      <c r="X14" s="16">
        <v>5</v>
      </c>
      <c r="Y14" s="17"/>
      <c r="Z14" s="19">
        <f t="shared" si="1"/>
        <v>5</v>
      </c>
      <c r="AA14" s="19">
        <f>VLOOKUP(Z14,[4]base!$Q$3:$Z$27,HLOOKUP(VLOOKUP($H14,[4]Film!$B$3:$V$29,21,FALSE),[4]base!$R$1:$Z$2,2,FALSE)+1,FALSE)</f>
        <v>16</v>
      </c>
    </row>
    <row r="15" spans="1:27" x14ac:dyDescent="0.3">
      <c r="A15" s="20">
        <v>7047</v>
      </c>
      <c r="B15" s="16">
        <v>20200031073</v>
      </c>
      <c r="D15" s="17"/>
      <c r="E15" s="16" t="s">
        <v>122</v>
      </c>
      <c r="F15" s="17" t="s">
        <v>123</v>
      </c>
      <c r="G15" s="17" t="s">
        <v>26</v>
      </c>
      <c r="H15" s="17" t="s">
        <v>46</v>
      </c>
      <c r="I15" s="19">
        <v>7</v>
      </c>
      <c r="J15" s="19">
        <v>1</v>
      </c>
      <c r="K15" s="19">
        <v>1</v>
      </c>
      <c r="L15" s="19">
        <v>1</v>
      </c>
      <c r="M15" s="19">
        <v>1</v>
      </c>
      <c r="N15" s="19">
        <v>3</v>
      </c>
      <c r="O15" s="19">
        <v>1</v>
      </c>
      <c r="P15" s="19">
        <v>403</v>
      </c>
      <c r="Q15" s="19">
        <v>2</v>
      </c>
      <c r="R15" s="19">
        <v>2</v>
      </c>
      <c r="S15" s="19">
        <v>201</v>
      </c>
      <c r="T15" s="19">
        <v>3.9999999999999991</v>
      </c>
      <c r="U15" s="19">
        <v>4</v>
      </c>
      <c r="V15" s="19">
        <v>101</v>
      </c>
      <c r="W15" s="19">
        <v>7</v>
      </c>
      <c r="X15" s="19">
        <v>6</v>
      </c>
      <c r="Z15" s="19">
        <f t="shared" si="1"/>
        <v>6</v>
      </c>
      <c r="AA15" s="19">
        <f>VLOOKUP(Z15,[4]base!$Q$3:$Z$27,HLOOKUP(VLOOKUP($H15,[4]Film!$B$3:$V$29,21,FALSE),[4]base!$R$1:$Z$2,2,FALSE)+1,FALSE)</f>
        <v>15</v>
      </c>
    </row>
    <row r="16" spans="1:27" x14ac:dyDescent="0.3">
      <c r="A16" s="20">
        <v>6040</v>
      </c>
      <c r="B16" s="16">
        <v>20200031163</v>
      </c>
      <c r="D16" s="17"/>
      <c r="E16" s="16" t="s">
        <v>107</v>
      </c>
      <c r="F16" s="17" t="s">
        <v>108</v>
      </c>
      <c r="G16" s="17" t="s">
        <v>22</v>
      </c>
      <c r="H16" s="17" t="s">
        <v>46</v>
      </c>
      <c r="I16" s="16">
        <v>6</v>
      </c>
      <c r="J16" s="16">
        <v>2</v>
      </c>
      <c r="K16" s="16">
        <v>1</v>
      </c>
      <c r="L16" s="16">
        <v>2</v>
      </c>
      <c r="M16" s="16">
        <v>2</v>
      </c>
      <c r="N16" s="16">
        <v>5</v>
      </c>
      <c r="O16" s="16">
        <v>1</v>
      </c>
      <c r="P16" s="16">
        <v>404</v>
      </c>
      <c r="Q16" s="16">
        <v>2</v>
      </c>
      <c r="R16" s="16">
        <v>1</v>
      </c>
      <c r="S16" s="16">
        <v>201</v>
      </c>
      <c r="T16" s="16">
        <v>1.9999999999999996</v>
      </c>
      <c r="U16" s="16">
        <v>2</v>
      </c>
      <c r="V16" s="16">
        <v>101</v>
      </c>
      <c r="W16" s="16">
        <v>3.0000000000000004</v>
      </c>
      <c r="X16" s="16">
        <v>7</v>
      </c>
      <c r="Y16" s="17"/>
      <c r="Z16" s="19">
        <f t="shared" si="1"/>
        <v>7</v>
      </c>
      <c r="AA16" s="19">
        <f>VLOOKUP(Z16,[4]base!$Q$3:$Z$27,HLOOKUP(VLOOKUP($H16,[4]Film!$B$3:$V$29,21,FALSE),[4]base!$R$1:$Z$2,2,FALSE)+1,FALSE)</f>
        <v>14</v>
      </c>
    </row>
    <row r="17" spans="1:27" x14ac:dyDescent="0.3">
      <c r="A17" s="20">
        <v>2012</v>
      </c>
      <c r="B17" s="16">
        <v>20210058256</v>
      </c>
      <c r="D17" s="17"/>
      <c r="E17" s="16" t="s">
        <v>49</v>
      </c>
      <c r="F17" s="17" t="s">
        <v>50</v>
      </c>
      <c r="G17" s="17" t="s">
        <v>22</v>
      </c>
      <c r="H17" s="17" t="s">
        <v>46</v>
      </c>
      <c r="I17" s="19">
        <v>2</v>
      </c>
      <c r="J17" s="19">
        <v>3</v>
      </c>
      <c r="K17" s="19">
        <v>1</v>
      </c>
      <c r="L17" s="19">
        <v>1</v>
      </c>
      <c r="M17" s="19">
        <v>1</v>
      </c>
      <c r="N17" s="19">
        <v>3</v>
      </c>
      <c r="O17" s="19">
        <v>1</v>
      </c>
      <c r="P17" s="19">
        <v>401</v>
      </c>
      <c r="Q17" s="19">
        <v>1</v>
      </c>
      <c r="R17" s="19">
        <v>2</v>
      </c>
      <c r="S17" s="19">
        <v>202</v>
      </c>
      <c r="T17" s="19">
        <v>2.9999999999999982</v>
      </c>
      <c r="U17" s="19">
        <v>3</v>
      </c>
      <c r="V17" s="19">
        <v>101</v>
      </c>
      <c r="W17" s="19">
        <v>6.0000000000000009</v>
      </c>
      <c r="X17" s="19">
        <v>8</v>
      </c>
      <c r="Z17" s="19">
        <f t="shared" si="1"/>
        <v>8</v>
      </c>
      <c r="AA17" s="19">
        <f>VLOOKUP(Z17,[4]base!$Q$3:$Z$27,HLOOKUP(VLOOKUP($H17,[4]Film!$B$3:$V$29,21,FALSE),[4]base!$R$1:$Z$2,2,FALSE)+1,FALSE)</f>
        <v>13</v>
      </c>
    </row>
    <row r="18" spans="1:27" x14ac:dyDescent="0.3">
      <c r="A18">
        <v>4027</v>
      </c>
      <c r="B18" s="16">
        <v>20210080960</v>
      </c>
      <c r="E18" s="16" t="s">
        <v>81</v>
      </c>
      <c r="F18" t="s">
        <v>82</v>
      </c>
      <c r="G18" s="18" t="s">
        <v>22</v>
      </c>
      <c r="H18" s="18" t="s">
        <v>46</v>
      </c>
      <c r="I18" s="19">
        <v>4</v>
      </c>
      <c r="J18" s="19">
        <v>4</v>
      </c>
      <c r="K18" s="19">
        <v>3</v>
      </c>
      <c r="L18" s="19">
        <v>3</v>
      </c>
      <c r="M18" s="19">
        <v>3</v>
      </c>
      <c r="N18" s="19">
        <v>9</v>
      </c>
      <c r="O18" s="19">
        <v>3</v>
      </c>
      <c r="P18" s="19">
        <v>402</v>
      </c>
      <c r="Q18" s="19">
        <v>4</v>
      </c>
      <c r="R18" s="19">
        <v>4</v>
      </c>
      <c r="S18" s="19">
        <v>201</v>
      </c>
      <c r="T18" s="19">
        <v>7</v>
      </c>
      <c r="U18" s="19">
        <v>5</v>
      </c>
      <c r="Z18" s="19" t="str">
        <f t="shared" si="1"/>
        <v>1/2 5</v>
      </c>
      <c r="AA18" s="19">
        <f>VLOOKUP(Z18,[4]base!$Q$3:$Z$27,HLOOKUP(VLOOKUP($H18,[4]Film!$B$3:$V$29,21,FALSE),[4]base!$R$1:$Z$2,2,FALSE)+1,FALSE)</f>
        <v>12</v>
      </c>
    </row>
    <row r="19" spans="1:27" x14ac:dyDescent="0.3">
      <c r="A19" s="20">
        <v>5031</v>
      </c>
      <c r="B19" s="24">
        <v>20190022261</v>
      </c>
      <c r="D19" s="17"/>
      <c r="E19" s="24" t="s">
        <v>88</v>
      </c>
      <c r="F19" s="25" t="s">
        <v>89</v>
      </c>
      <c r="G19" s="17" t="s">
        <v>31</v>
      </c>
      <c r="H19" s="26" t="s">
        <v>46</v>
      </c>
      <c r="I19" s="19">
        <v>5</v>
      </c>
      <c r="J19" s="19">
        <v>1</v>
      </c>
      <c r="K19" s="19">
        <v>2</v>
      </c>
      <c r="L19" s="19">
        <v>3</v>
      </c>
      <c r="M19" s="19">
        <v>3</v>
      </c>
      <c r="N19" s="19">
        <v>8</v>
      </c>
      <c r="O19" s="19">
        <v>2</v>
      </c>
      <c r="P19" s="19">
        <v>402</v>
      </c>
      <c r="Q19" s="19">
        <v>3</v>
      </c>
      <c r="R19" s="19">
        <v>3</v>
      </c>
      <c r="S19" s="19">
        <v>202</v>
      </c>
      <c r="T19" s="19">
        <v>5</v>
      </c>
      <c r="U19" s="19">
        <v>5</v>
      </c>
      <c r="Z19" s="19" t="str">
        <f t="shared" si="1"/>
        <v>1/2 5</v>
      </c>
      <c r="AA19" s="19">
        <f>VLOOKUP(Z19,[4]base!$Q$3:$Z$27,HLOOKUP(VLOOKUP($H19,[4]Film!$B$3:$V$29,21,FALSE),[4]base!$R$1:$Z$2,2,FALSE)+1,FALSE)</f>
        <v>12</v>
      </c>
    </row>
    <row r="20" spans="1:27" x14ac:dyDescent="0.3">
      <c r="A20" s="20">
        <v>4025</v>
      </c>
      <c r="B20" s="20">
        <v>20200055521</v>
      </c>
      <c r="C20" s="22"/>
      <c r="D20" s="22"/>
      <c r="E20" s="22" t="s">
        <v>77</v>
      </c>
      <c r="F20" s="23" t="s">
        <v>78</v>
      </c>
      <c r="G20" s="23" t="s">
        <v>31</v>
      </c>
      <c r="H20" s="23" t="s">
        <v>46</v>
      </c>
      <c r="I20" s="19">
        <v>4</v>
      </c>
      <c r="J20" s="19">
        <v>2</v>
      </c>
      <c r="K20" s="19">
        <v>4</v>
      </c>
      <c r="L20" s="19">
        <v>4</v>
      </c>
      <c r="M20" s="19">
        <v>4</v>
      </c>
      <c r="N20" s="19">
        <v>12</v>
      </c>
      <c r="O20" s="19">
        <v>4</v>
      </c>
      <c r="P20" s="19">
        <v>404</v>
      </c>
      <c r="Q20" s="19">
        <v>6</v>
      </c>
      <c r="R20" s="19">
        <v>3</v>
      </c>
      <c r="S20" s="19">
        <v>201</v>
      </c>
      <c r="T20" s="19">
        <v>6.0000000000000009</v>
      </c>
      <c r="U20" s="19">
        <v>6</v>
      </c>
      <c r="Z20" s="19" t="str">
        <f t="shared" si="1"/>
        <v>1/2 6</v>
      </c>
      <c r="AA20" s="19">
        <f>VLOOKUP(Z20,[4]base!$Q$3:$Z$27,HLOOKUP(VLOOKUP($H20,[4]Film!$B$3:$V$29,21,FALSE),[4]base!$R$1:$Z$2,2,FALSE)+1,FALSE)</f>
        <v>11</v>
      </c>
    </row>
    <row r="21" spans="1:27" x14ac:dyDescent="0.3">
      <c r="A21" s="20">
        <v>7053</v>
      </c>
      <c r="B21" s="16">
        <v>20220107315</v>
      </c>
      <c r="D21" s="17"/>
      <c r="E21" s="16" t="s">
        <v>134</v>
      </c>
      <c r="F21" s="17" t="s">
        <v>135</v>
      </c>
      <c r="G21" s="17" t="s">
        <v>74</v>
      </c>
      <c r="H21" s="27" t="s">
        <v>46</v>
      </c>
      <c r="I21" s="16">
        <v>7</v>
      </c>
      <c r="J21" s="16">
        <v>7</v>
      </c>
      <c r="K21" s="16">
        <v>2</v>
      </c>
      <c r="L21" s="16">
        <v>2</v>
      </c>
      <c r="M21" s="16">
        <v>2</v>
      </c>
      <c r="N21" s="16">
        <v>6</v>
      </c>
      <c r="O21" s="16">
        <v>2</v>
      </c>
      <c r="P21" s="16">
        <v>404</v>
      </c>
      <c r="Q21" s="16">
        <v>3</v>
      </c>
      <c r="R21" s="16">
        <v>4</v>
      </c>
      <c r="S21" s="16">
        <v>202</v>
      </c>
      <c r="T21" s="16">
        <v>7.9999999999999982</v>
      </c>
      <c r="U21" s="16">
        <v>6</v>
      </c>
      <c r="V21" s="16"/>
      <c r="W21" s="16"/>
      <c r="X21" s="16"/>
      <c r="Y21" s="17"/>
      <c r="Z21" s="19" t="str">
        <f t="shared" si="1"/>
        <v>1/2 6</v>
      </c>
      <c r="AA21" s="19">
        <f>VLOOKUP(Z21,[4]base!$Q$3:$Z$27,HLOOKUP(VLOOKUP($H21,[4]Film!$B$3:$V$29,21,FALSE),[4]base!$R$1:$Z$2,2,FALSE)+1,FALSE)</f>
        <v>11</v>
      </c>
    </row>
    <row r="22" spans="1:27" x14ac:dyDescent="0.3">
      <c r="A22" s="20">
        <v>3018</v>
      </c>
      <c r="B22" s="24">
        <v>20210057236</v>
      </c>
      <c r="D22" s="17"/>
      <c r="E22" s="24" t="s">
        <v>61</v>
      </c>
      <c r="F22" s="25" t="s">
        <v>62</v>
      </c>
      <c r="G22" s="17" t="s">
        <v>31</v>
      </c>
      <c r="H22" s="26" t="s">
        <v>46</v>
      </c>
      <c r="I22" s="19">
        <v>3</v>
      </c>
      <c r="J22" s="19">
        <v>2</v>
      </c>
      <c r="K22" s="19">
        <v>2</v>
      </c>
      <c r="L22" s="19">
        <v>3</v>
      </c>
      <c r="M22" s="19">
        <v>3</v>
      </c>
      <c r="N22" s="19">
        <v>8</v>
      </c>
      <c r="O22" s="19">
        <v>3</v>
      </c>
      <c r="P22" s="19">
        <v>403</v>
      </c>
      <c r="Q22" s="19">
        <v>4</v>
      </c>
      <c r="R22" s="19">
        <v>3</v>
      </c>
      <c r="S22" s="19">
        <v>202</v>
      </c>
      <c r="T22" s="19">
        <v>6.0000000000000009</v>
      </c>
      <c r="U22" s="19">
        <v>7</v>
      </c>
      <c r="Z22" s="19" t="str">
        <f t="shared" si="1"/>
        <v>1/2 7</v>
      </c>
      <c r="AA22" s="19">
        <f>VLOOKUP(Z22,[4]base!$Q$3:$Z$27,HLOOKUP(VLOOKUP($H22,[4]Film!$B$3:$V$29,21,FALSE),[4]base!$R$1:$Z$2,2,FALSE)+1,FALSE)</f>
        <v>10</v>
      </c>
    </row>
    <row r="23" spans="1:27" x14ac:dyDescent="0.3">
      <c r="A23" s="20">
        <v>6042</v>
      </c>
      <c r="B23" s="20">
        <v>20210068931</v>
      </c>
      <c r="C23" s="22"/>
      <c r="D23" s="22"/>
      <c r="E23" s="22" t="s">
        <v>111</v>
      </c>
      <c r="F23" s="23" t="s">
        <v>112</v>
      </c>
      <c r="G23" s="23" t="s">
        <v>26</v>
      </c>
      <c r="H23" s="23" t="s">
        <v>46</v>
      </c>
      <c r="I23" s="16">
        <v>6</v>
      </c>
      <c r="J23" s="16">
        <v>4</v>
      </c>
      <c r="K23" s="19">
        <v>3</v>
      </c>
      <c r="L23" s="19">
        <v>7</v>
      </c>
      <c r="M23" s="19">
        <v>4</v>
      </c>
      <c r="N23" s="19">
        <v>14</v>
      </c>
      <c r="O23" s="19">
        <v>4</v>
      </c>
      <c r="P23" s="19">
        <v>402</v>
      </c>
      <c r="Q23" s="19">
        <v>6</v>
      </c>
      <c r="R23" s="19">
        <v>2</v>
      </c>
      <c r="S23" s="19">
        <v>201</v>
      </c>
      <c r="T23" s="19">
        <v>3.0000000000000004</v>
      </c>
      <c r="U23" s="19">
        <v>7</v>
      </c>
      <c r="Z23" s="19" t="str">
        <f t="shared" si="1"/>
        <v>1/2 7</v>
      </c>
      <c r="AA23" s="19">
        <f>VLOOKUP(Z23,[4]base!$Q$3:$Z$27,HLOOKUP(VLOOKUP($H23,[4]Film!$B$3:$V$29,21,FALSE),[4]base!$R$1:$Z$2,2,FALSE)+1,FALSE)</f>
        <v>10</v>
      </c>
    </row>
    <row r="24" spans="1:27" x14ac:dyDescent="0.3">
      <c r="A24">
        <v>3019</v>
      </c>
      <c r="B24" s="16">
        <v>20210059171</v>
      </c>
      <c r="E24" s="16" t="s">
        <v>63</v>
      </c>
      <c r="F24" t="s">
        <v>64</v>
      </c>
      <c r="G24" s="18" t="s">
        <v>22</v>
      </c>
      <c r="H24" s="18" t="s">
        <v>46</v>
      </c>
      <c r="I24" s="19">
        <v>3</v>
      </c>
      <c r="J24" s="19">
        <v>3</v>
      </c>
      <c r="K24" s="16">
        <v>3</v>
      </c>
      <c r="L24" s="16">
        <v>2</v>
      </c>
      <c r="M24" s="16">
        <v>2</v>
      </c>
      <c r="N24" s="16">
        <v>7</v>
      </c>
      <c r="O24" s="16">
        <v>2</v>
      </c>
      <c r="P24" s="16">
        <v>401</v>
      </c>
      <c r="Q24" s="16">
        <v>2</v>
      </c>
      <c r="R24" s="16">
        <v>4</v>
      </c>
      <c r="S24" s="16">
        <v>202</v>
      </c>
      <c r="T24" s="16">
        <v>7.0000000000000018</v>
      </c>
      <c r="U24" s="16">
        <v>8</v>
      </c>
      <c r="V24" s="16"/>
      <c r="W24" s="16"/>
      <c r="X24" s="16"/>
      <c r="Y24" s="17"/>
      <c r="Z24" s="19" t="str">
        <f t="shared" si="1"/>
        <v>1/2 8</v>
      </c>
      <c r="AA24" s="19">
        <f>VLOOKUP(Z24,[4]base!$Q$3:$Z$27,HLOOKUP(VLOOKUP($H24,[4]Film!$B$3:$V$29,21,FALSE),[4]base!$R$1:$Z$2,2,FALSE)+1,FALSE)</f>
        <v>9</v>
      </c>
    </row>
    <row r="25" spans="1:27" x14ac:dyDescent="0.3">
      <c r="A25">
        <v>5032</v>
      </c>
      <c r="B25" s="16">
        <v>20200031181</v>
      </c>
      <c r="E25" s="16" t="s">
        <v>90</v>
      </c>
      <c r="F25" t="s">
        <v>91</v>
      </c>
      <c r="G25" s="18" t="s">
        <v>22</v>
      </c>
      <c r="H25" s="18" t="s">
        <v>46</v>
      </c>
      <c r="I25" s="19">
        <v>5</v>
      </c>
      <c r="J25" s="19">
        <v>2</v>
      </c>
      <c r="K25" s="19">
        <v>3</v>
      </c>
      <c r="L25" s="19">
        <v>4</v>
      </c>
      <c r="M25" s="19">
        <v>5</v>
      </c>
      <c r="N25" s="19">
        <v>12</v>
      </c>
      <c r="O25" s="19">
        <v>4</v>
      </c>
      <c r="P25" s="19">
        <v>403</v>
      </c>
      <c r="Q25" s="19">
        <v>6</v>
      </c>
      <c r="R25" s="19">
        <v>4</v>
      </c>
      <c r="S25" s="19">
        <v>201</v>
      </c>
      <c r="T25" s="19">
        <v>8</v>
      </c>
      <c r="U25" s="19">
        <v>8</v>
      </c>
      <c r="Z25" s="19" t="str">
        <f t="shared" si="1"/>
        <v>1/2 8</v>
      </c>
      <c r="AA25" s="19">
        <f>VLOOKUP(Z25,[4]base!$Q$3:$Z$27,HLOOKUP(VLOOKUP($H25,[4]Film!$B$3:$V$29,21,FALSE),[4]base!$R$1:$Z$2,2,FALSE)+1,FALSE)</f>
        <v>9</v>
      </c>
    </row>
    <row r="26" spans="1:27" x14ac:dyDescent="0.3">
      <c r="A26" s="20">
        <v>2011</v>
      </c>
      <c r="B26" s="20">
        <v>20210057538</v>
      </c>
      <c r="C26" s="22"/>
      <c r="D26" s="22"/>
      <c r="E26" s="22" t="s">
        <v>47</v>
      </c>
      <c r="F26" s="23" t="s">
        <v>48</v>
      </c>
      <c r="G26" s="23" t="s">
        <v>31</v>
      </c>
      <c r="H26" s="23" t="s">
        <v>46</v>
      </c>
      <c r="I26" s="16">
        <v>2</v>
      </c>
      <c r="J26" s="16">
        <v>2</v>
      </c>
      <c r="K26" s="19">
        <v>3</v>
      </c>
      <c r="L26" s="19">
        <v>4</v>
      </c>
      <c r="M26" s="19">
        <v>3</v>
      </c>
      <c r="N26" s="19">
        <v>10</v>
      </c>
      <c r="O26" s="19">
        <v>3</v>
      </c>
      <c r="P26" s="19">
        <v>404</v>
      </c>
      <c r="Q26" s="19">
        <v>4</v>
      </c>
      <c r="R26" s="19">
        <v>5</v>
      </c>
      <c r="Z26" s="19" t="str">
        <f t="shared" si="1"/>
        <v>1/4 5</v>
      </c>
      <c r="AA26" s="19">
        <f>VLOOKUP(Z26,[4]base!$Q$3:$Z$27,HLOOKUP(VLOOKUP($H26,[4]Film!$B$3:$V$29,21,FALSE),[4]base!$R$1:$Z$2,2,FALSE)+1,FALSE)</f>
        <v>8</v>
      </c>
    </row>
    <row r="27" spans="1:27" x14ac:dyDescent="0.3">
      <c r="A27">
        <v>2013</v>
      </c>
      <c r="B27" s="16">
        <v>20210086260</v>
      </c>
      <c r="E27" s="16" t="s">
        <v>51</v>
      </c>
      <c r="F27" t="s">
        <v>52</v>
      </c>
      <c r="G27" s="18" t="s">
        <v>22</v>
      </c>
      <c r="H27" s="18" t="s">
        <v>46</v>
      </c>
      <c r="I27" s="19">
        <v>2</v>
      </c>
      <c r="J27" s="19">
        <v>4</v>
      </c>
      <c r="K27" s="19">
        <v>5</v>
      </c>
      <c r="L27" s="19">
        <v>3</v>
      </c>
      <c r="M27" s="19">
        <v>4</v>
      </c>
      <c r="N27" s="19">
        <v>12</v>
      </c>
      <c r="O27" s="19">
        <v>4</v>
      </c>
      <c r="P27" s="19">
        <v>403</v>
      </c>
      <c r="Q27" s="19">
        <v>5</v>
      </c>
      <c r="R27" s="19">
        <v>5</v>
      </c>
      <c r="Z27" s="19" t="str">
        <f t="shared" si="1"/>
        <v>1/4 5</v>
      </c>
      <c r="AA27" s="19">
        <f>VLOOKUP(Z27,[4]base!$Q$3:$Z$27,HLOOKUP(VLOOKUP($H27,[4]Film!$B$3:$V$29,21,FALSE),[4]base!$R$1:$Z$2,2,FALSE)+1,FALSE)</f>
        <v>8</v>
      </c>
    </row>
    <row r="28" spans="1:27" x14ac:dyDescent="0.3">
      <c r="A28" s="20">
        <v>2016</v>
      </c>
      <c r="B28" s="16">
        <v>20220093617</v>
      </c>
      <c r="C28" s="16"/>
      <c r="E28" s="16" t="s">
        <v>57</v>
      </c>
      <c r="F28" s="17" t="s">
        <v>58</v>
      </c>
      <c r="G28" s="17" t="s">
        <v>31</v>
      </c>
      <c r="H28" s="21" t="s">
        <v>46</v>
      </c>
      <c r="I28" s="16">
        <v>2</v>
      </c>
      <c r="J28" s="16">
        <v>7</v>
      </c>
      <c r="K28" s="19">
        <v>2</v>
      </c>
      <c r="L28" s="19">
        <v>2</v>
      </c>
      <c r="M28" s="19">
        <v>2</v>
      </c>
      <c r="N28" s="19">
        <v>6</v>
      </c>
      <c r="O28" s="19">
        <v>2</v>
      </c>
      <c r="P28" s="19">
        <v>402</v>
      </c>
      <c r="Q28" s="19">
        <v>2</v>
      </c>
      <c r="R28" s="19">
        <v>5</v>
      </c>
      <c r="Z28" s="19" t="str">
        <f t="shared" si="1"/>
        <v>1/4 5</v>
      </c>
      <c r="AA28" s="19">
        <f>VLOOKUP(Z28,[4]base!$Q$3:$Z$27,HLOOKUP(VLOOKUP($H28,[4]Film!$B$3:$V$29,21,FALSE),[4]base!$R$1:$Z$2,2,FALSE)+1,FALSE)</f>
        <v>8</v>
      </c>
    </row>
    <row r="29" spans="1:27" x14ac:dyDescent="0.3">
      <c r="A29" s="47">
        <v>5037</v>
      </c>
      <c r="B29" s="47">
        <v>20220094753</v>
      </c>
      <c r="C29" s="38"/>
      <c r="D29" s="38"/>
      <c r="E29" s="38" t="s">
        <v>100</v>
      </c>
      <c r="F29" s="40" t="s">
        <v>101</v>
      </c>
      <c r="G29" s="40" t="s">
        <v>74</v>
      </c>
      <c r="H29" s="40" t="s">
        <v>46</v>
      </c>
      <c r="I29" s="19">
        <v>5</v>
      </c>
      <c r="J29" s="19">
        <v>7</v>
      </c>
      <c r="K29" s="19">
        <v>8</v>
      </c>
      <c r="L29" s="19">
        <v>1</v>
      </c>
      <c r="M29" s="19">
        <v>1</v>
      </c>
      <c r="N29" s="19">
        <v>10</v>
      </c>
      <c r="O29" s="19">
        <v>3</v>
      </c>
      <c r="P29" s="19">
        <v>401</v>
      </c>
      <c r="Q29" s="19">
        <v>4</v>
      </c>
      <c r="R29" s="19">
        <v>5</v>
      </c>
      <c r="Z29" s="37" t="str">
        <f t="shared" si="1"/>
        <v>1/4 5</v>
      </c>
      <c r="AA29" s="37">
        <f>VLOOKUP(Z29,[4]base!$Q$3:$Z$27,HLOOKUP(VLOOKUP($H29,[4]Film!$B$3:$V$29,21,FALSE),[4]base!$R$1:$Z$2,2,FALSE)+1,FALSE)</f>
        <v>8</v>
      </c>
    </row>
    <row r="30" spans="1:27" x14ac:dyDescent="0.3">
      <c r="A30">
        <v>3020</v>
      </c>
      <c r="B30" s="16">
        <v>20210085721</v>
      </c>
      <c r="E30" s="16" t="s">
        <v>65</v>
      </c>
      <c r="F30" t="s">
        <v>66</v>
      </c>
      <c r="G30" s="18" t="s">
        <v>22</v>
      </c>
      <c r="H30" s="18" t="s">
        <v>46</v>
      </c>
      <c r="I30" s="19">
        <v>3</v>
      </c>
      <c r="J30" s="19">
        <v>4</v>
      </c>
      <c r="K30" s="19">
        <v>5</v>
      </c>
      <c r="L30" s="19">
        <v>4</v>
      </c>
      <c r="M30" s="19">
        <v>4</v>
      </c>
      <c r="N30" s="19">
        <v>13</v>
      </c>
      <c r="O30" s="19">
        <v>4</v>
      </c>
      <c r="P30" s="19">
        <v>404</v>
      </c>
      <c r="Q30" s="19">
        <v>5</v>
      </c>
      <c r="R30" s="19">
        <v>6</v>
      </c>
      <c r="Z30" s="19" t="str">
        <f t="shared" si="1"/>
        <v>1/4 6</v>
      </c>
      <c r="AA30" s="19">
        <f>VLOOKUP(Z30,[4]base!$Q$3:$Z$27,HLOOKUP(VLOOKUP($H30,[4]Film!$B$3:$V$29,21,FALSE),[4]base!$R$1:$Z$2,2,FALSE)+1,FALSE)</f>
        <v>7</v>
      </c>
    </row>
    <row r="31" spans="1:27" x14ac:dyDescent="0.3">
      <c r="A31">
        <v>4026</v>
      </c>
      <c r="B31" s="16">
        <v>20210059518</v>
      </c>
      <c r="E31" s="16" t="s">
        <v>79</v>
      </c>
      <c r="F31" t="s">
        <v>80</v>
      </c>
      <c r="G31" s="18" t="s">
        <v>22</v>
      </c>
      <c r="H31" s="18" t="s">
        <v>46</v>
      </c>
      <c r="I31" s="19">
        <v>4</v>
      </c>
      <c r="J31" s="19">
        <v>3</v>
      </c>
      <c r="K31" s="19">
        <v>2</v>
      </c>
      <c r="L31" s="19">
        <v>2</v>
      </c>
      <c r="M31" s="19">
        <v>2</v>
      </c>
      <c r="N31" s="19">
        <v>6</v>
      </c>
      <c r="O31" s="19">
        <v>2</v>
      </c>
      <c r="P31" s="19">
        <v>403</v>
      </c>
      <c r="Q31" s="19">
        <v>3</v>
      </c>
      <c r="R31" s="19">
        <v>6</v>
      </c>
      <c r="Z31" s="19" t="str">
        <f t="shared" si="1"/>
        <v>1/4 6</v>
      </c>
      <c r="AA31" s="19">
        <f>VLOOKUP(Z31,[4]base!$Q$3:$Z$27,HLOOKUP(VLOOKUP($H31,[4]Film!$B$3:$V$29,21,FALSE),[4]base!$R$1:$Z$2,2,FALSE)+1,FALSE)</f>
        <v>7</v>
      </c>
    </row>
    <row r="32" spans="1:27" x14ac:dyDescent="0.3">
      <c r="A32">
        <v>7051</v>
      </c>
      <c r="B32" s="16">
        <v>20220089705</v>
      </c>
      <c r="E32" s="16" t="s">
        <v>130</v>
      </c>
      <c r="F32" t="s">
        <v>131</v>
      </c>
      <c r="G32" s="18" t="s">
        <v>22</v>
      </c>
      <c r="H32" s="18" t="s">
        <v>46</v>
      </c>
      <c r="I32" s="19">
        <v>7</v>
      </c>
      <c r="J32" s="19">
        <v>5</v>
      </c>
      <c r="K32" s="16">
        <v>5</v>
      </c>
      <c r="L32" s="16">
        <v>4</v>
      </c>
      <c r="M32" s="16">
        <v>4</v>
      </c>
      <c r="N32" s="16">
        <v>13</v>
      </c>
      <c r="O32" s="16">
        <v>4</v>
      </c>
      <c r="P32" s="16">
        <v>401</v>
      </c>
      <c r="Q32" s="16">
        <v>6</v>
      </c>
      <c r="R32" s="16">
        <v>6</v>
      </c>
      <c r="S32" s="16"/>
      <c r="T32" s="16"/>
      <c r="U32" s="16"/>
      <c r="V32" s="16"/>
      <c r="W32" s="16"/>
      <c r="X32" s="16"/>
      <c r="Y32" s="17"/>
      <c r="Z32" s="19" t="str">
        <f t="shared" si="1"/>
        <v>1/4 6</v>
      </c>
      <c r="AA32" s="19">
        <f>VLOOKUP(Z32,[4]base!$Q$3:$Z$27,HLOOKUP(VLOOKUP($H32,[4]Film!$B$3:$V$29,21,FALSE),[4]base!$R$1:$Z$2,2,FALSE)+1,FALSE)</f>
        <v>7</v>
      </c>
    </row>
    <row r="33" spans="1:27" x14ac:dyDescent="0.3">
      <c r="A33">
        <v>7052</v>
      </c>
      <c r="B33" s="16">
        <v>20220089756</v>
      </c>
      <c r="E33" s="16" t="s">
        <v>132</v>
      </c>
      <c r="F33" t="s">
        <v>133</v>
      </c>
      <c r="G33" s="18" t="s">
        <v>22</v>
      </c>
      <c r="H33" s="18" t="s">
        <v>46</v>
      </c>
      <c r="I33" s="19">
        <v>7</v>
      </c>
      <c r="J33" s="19">
        <v>6</v>
      </c>
      <c r="K33" s="16">
        <v>3</v>
      </c>
      <c r="L33" s="16">
        <v>3</v>
      </c>
      <c r="M33" s="16">
        <v>3</v>
      </c>
      <c r="N33" s="16">
        <v>9</v>
      </c>
      <c r="O33" s="16">
        <v>3</v>
      </c>
      <c r="P33" s="16">
        <v>402</v>
      </c>
      <c r="Q33" s="16">
        <v>5</v>
      </c>
      <c r="R33" s="16">
        <v>6</v>
      </c>
      <c r="S33" s="16"/>
      <c r="T33" s="16"/>
      <c r="U33" s="16"/>
      <c r="V33" s="16"/>
      <c r="W33" s="16"/>
      <c r="X33" s="16"/>
      <c r="Y33" s="17"/>
      <c r="Z33" s="19" t="str">
        <f t="shared" si="1"/>
        <v>1/4 6</v>
      </c>
      <c r="AA33" s="19">
        <f>VLOOKUP(Z33,[4]base!$Q$3:$Z$27,HLOOKUP(VLOOKUP($H33,[4]Film!$B$3:$V$29,21,FALSE),[4]base!$R$1:$Z$2,2,FALSE)+1,FALSE)</f>
        <v>7</v>
      </c>
    </row>
    <row r="34" spans="1:27" x14ac:dyDescent="0.3">
      <c r="A34">
        <v>2014</v>
      </c>
      <c r="B34" s="16">
        <v>20210086927</v>
      </c>
      <c r="E34" s="16" t="s">
        <v>53</v>
      </c>
      <c r="F34" t="s">
        <v>54</v>
      </c>
      <c r="G34" s="18" t="s">
        <v>22</v>
      </c>
      <c r="H34" s="18" t="s">
        <v>46</v>
      </c>
      <c r="I34" s="19">
        <v>2</v>
      </c>
      <c r="J34" s="19">
        <v>5</v>
      </c>
      <c r="K34" s="19">
        <v>4</v>
      </c>
      <c r="L34" s="19">
        <v>5</v>
      </c>
      <c r="M34" s="19">
        <v>5</v>
      </c>
      <c r="N34" s="19">
        <v>14</v>
      </c>
      <c r="O34" s="19">
        <v>5</v>
      </c>
      <c r="Z34" s="19" t="str">
        <f t="shared" si="1"/>
        <v>M 5</v>
      </c>
      <c r="AA34" s="19">
        <f>VLOOKUP(Z34,[4]base!$Q$3:$Z$27,HLOOKUP(VLOOKUP($H34,[4]Film!$B$3:$V$29,21,FALSE),[4]base!$R$1:$Z$2,2,FALSE)+1,FALSE)</f>
        <v>4</v>
      </c>
    </row>
    <row r="35" spans="1:27" x14ac:dyDescent="0.3">
      <c r="A35" s="20">
        <v>3023</v>
      </c>
      <c r="B35" s="24">
        <v>20220094740</v>
      </c>
      <c r="D35" s="17"/>
      <c r="E35" s="24" t="s">
        <v>72</v>
      </c>
      <c r="F35" s="25" t="s">
        <v>73</v>
      </c>
      <c r="G35" s="17" t="s">
        <v>74</v>
      </c>
      <c r="H35" s="21" t="s">
        <v>46</v>
      </c>
      <c r="I35" s="19">
        <v>3</v>
      </c>
      <c r="J35" s="19">
        <v>7</v>
      </c>
      <c r="K35" s="19">
        <v>4</v>
      </c>
      <c r="L35" s="19">
        <v>5</v>
      </c>
      <c r="M35" s="19">
        <v>6</v>
      </c>
      <c r="N35" s="19">
        <v>15</v>
      </c>
      <c r="O35" s="19">
        <v>5</v>
      </c>
      <c r="Z35" s="19" t="str">
        <f t="shared" si="1"/>
        <v>M 5</v>
      </c>
      <c r="AA35" s="19">
        <f>VLOOKUP(Z35,[4]base!$Q$3:$Z$27,HLOOKUP(VLOOKUP($H35,[4]Film!$B$3:$V$29,21,FALSE),[4]base!$R$1:$Z$2,2,FALSE)+1,FALSE)</f>
        <v>4</v>
      </c>
    </row>
    <row r="36" spans="1:27" x14ac:dyDescent="0.3">
      <c r="A36" s="20">
        <v>4030</v>
      </c>
      <c r="B36" s="20">
        <v>20220094743</v>
      </c>
      <c r="C36" s="22"/>
      <c r="D36" s="22"/>
      <c r="E36" s="22" t="s">
        <v>86</v>
      </c>
      <c r="F36" s="23" t="s">
        <v>87</v>
      </c>
      <c r="G36" s="23" t="s">
        <v>74</v>
      </c>
      <c r="H36" s="23" t="s">
        <v>46</v>
      </c>
      <c r="I36" s="19">
        <v>4</v>
      </c>
      <c r="J36" s="19">
        <v>7</v>
      </c>
      <c r="K36" s="16">
        <v>6</v>
      </c>
      <c r="L36" s="16">
        <v>5</v>
      </c>
      <c r="M36" s="16">
        <v>5</v>
      </c>
      <c r="N36" s="16">
        <v>16</v>
      </c>
      <c r="O36" s="16">
        <v>5</v>
      </c>
      <c r="P36" s="16"/>
      <c r="Q36" s="16"/>
      <c r="R36" s="16"/>
      <c r="S36" s="16"/>
      <c r="T36" s="16"/>
      <c r="U36" s="16"/>
      <c r="V36" s="16"/>
      <c r="W36" s="16"/>
      <c r="X36" s="16"/>
      <c r="Y36" s="17"/>
      <c r="Z36" s="19" t="str">
        <f t="shared" si="1"/>
        <v>M 5</v>
      </c>
      <c r="AA36" s="19">
        <f>VLOOKUP(Z36,[4]base!$Q$3:$Z$27,HLOOKUP(VLOOKUP($H36,[4]Film!$B$3:$V$29,21,FALSE),[4]base!$R$1:$Z$2,2,FALSE)+1,FALSE)</f>
        <v>4</v>
      </c>
    </row>
    <row r="37" spans="1:27" x14ac:dyDescent="0.3">
      <c r="A37" s="20">
        <v>5035</v>
      </c>
      <c r="B37" s="20">
        <v>20220087925</v>
      </c>
      <c r="C37" s="22"/>
      <c r="D37" s="22"/>
      <c r="E37" s="22" t="s">
        <v>96</v>
      </c>
      <c r="F37" s="23" t="s">
        <v>97</v>
      </c>
      <c r="G37" s="23" t="s">
        <v>26</v>
      </c>
      <c r="H37" s="23" t="s">
        <v>46</v>
      </c>
      <c r="I37" s="19">
        <v>5</v>
      </c>
      <c r="J37" s="19">
        <v>5</v>
      </c>
      <c r="K37" s="19">
        <v>6</v>
      </c>
      <c r="L37" s="19">
        <v>5</v>
      </c>
      <c r="M37" s="19">
        <v>4</v>
      </c>
      <c r="N37" s="19">
        <v>15</v>
      </c>
      <c r="O37" s="19">
        <v>5</v>
      </c>
      <c r="Z37" s="19" t="str">
        <f t="shared" si="1"/>
        <v>M 5</v>
      </c>
      <c r="AA37" s="19">
        <f>VLOOKUP(Z37,[4]base!$Q$3:$Z$27,HLOOKUP(VLOOKUP($H37,[4]Film!$B$3:$V$29,21,FALSE),[4]base!$R$1:$Z$2,2,FALSE)+1,FALSE)</f>
        <v>4</v>
      </c>
    </row>
    <row r="38" spans="1:27" x14ac:dyDescent="0.3">
      <c r="A38" s="20">
        <v>6043</v>
      </c>
      <c r="B38" s="16">
        <v>20220089348</v>
      </c>
      <c r="C38" s="16"/>
      <c r="E38" s="16" t="s">
        <v>113</v>
      </c>
      <c r="F38" s="17" t="s">
        <v>114</v>
      </c>
      <c r="G38" s="17" t="s">
        <v>31</v>
      </c>
      <c r="H38" s="17" t="s">
        <v>46</v>
      </c>
      <c r="I38" s="19">
        <v>6</v>
      </c>
      <c r="J38" s="19">
        <v>5</v>
      </c>
      <c r="K38" s="19">
        <v>7</v>
      </c>
      <c r="L38" s="19">
        <v>4</v>
      </c>
      <c r="M38" s="19">
        <v>5</v>
      </c>
      <c r="N38" s="19">
        <v>16</v>
      </c>
      <c r="O38" s="19">
        <v>5</v>
      </c>
      <c r="Z38" s="19" t="str">
        <f t="shared" si="1"/>
        <v>M 5</v>
      </c>
      <c r="AA38" s="19">
        <f>VLOOKUP(Z38,[4]base!$Q$3:$Z$27,HLOOKUP(VLOOKUP($H38,[4]Film!$B$3:$V$29,21,FALSE),[4]base!$R$1:$Z$2,2,FALSE)+1,FALSE)</f>
        <v>4</v>
      </c>
    </row>
    <row r="39" spans="1:27" x14ac:dyDescent="0.3">
      <c r="A39" s="20">
        <v>7049</v>
      </c>
      <c r="B39" s="16">
        <v>20210062389</v>
      </c>
      <c r="D39" s="17"/>
      <c r="E39" s="16" t="s">
        <v>126</v>
      </c>
      <c r="F39" s="17" t="s">
        <v>127</v>
      </c>
      <c r="G39" s="17" t="s">
        <v>31</v>
      </c>
      <c r="H39" s="27" t="s">
        <v>46</v>
      </c>
      <c r="I39" s="16">
        <v>7</v>
      </c>
      <c r="J39" s="16">
        <v>3</v>
      </c>
      <c r="K39" s="16">
        <v>4</v>
      </c>
      <c r="L39" s="16">
        <v>5</v>
      </c>
      <c r="M39" s="16">
        <v>5</v>
      </c>
      <c r="N39" s="16">
        <v>14</v>
      </c>
      <c r="O39" s="16">
        <v>5</v>
      </c>
      <c r="P39" s="16"/>
      <c r="Q39" s="16"/>
      <c r="R39" s="16"/>
      <c r="S39" s="16"/>
      <c r="T39" s="16"/>
      <c r="U39" s="16"/>
      <c r="V39" s="16"/>
      <c r="W39" s="16"/>
      <c r="X39" s="16"/>
      <c r="Y39" s="17"/>
      <c r="Z39" s="19" t="str">
        <f t="shared" si="1"/>
        <v>M 5</v>
      </c>
      <c r="AA39" s="19">
        <f>VLOOKUP(Z39,[4]base!$Q$3:$Z$27,HLOOKUP(VLOOKUP($H39,[4]Film!$B$3:$V$29,21,FALSE),[4]base!$R$1:$Z$2,2,FALSE)+1,FALSE)</f>
        <v>4</v>
      </c>
    </row>
    <row r="40" spans="1:27" x14ac:dyDescent="0.3">
      <c r="A40" s="20">
        <v>2010</v>
      </c>
      <c r="B40" s="16">
        <v>20180004612</v>
      </c>
      <c r="D40" s="17"/>
      <c r="E40" s="16" t="s">
        <v>44</v>
      </c>
      <c r="F40" s="17" t="s">
        <v>45</v>
      </c>
      <c r="G40" s="17" t="s">
        <v>26</v>
      </c>
      <c r="H40" s="25" t="s">
        <v>46</v>
      </c>
      <c r="I40" s="16">
        <v>2</v>
      </c>
      <c r="J40" s="16">
        <v>1</v>
      </c>
      <c r="K40" s="19">
        <v>6</v>
      </c>
      <c r="L40" s="19">
        <v>7</v>
      </c>
      <c r="M40" s="19">
        <v>6</v>
      </c>
      <c r="N40" s="19">
        <v>19</v>
      </c>
      <c r="O40" s="19">
        <v>6</v>
      </c>
      <c r="Z40" s="19" t="str">
        <f t="shared" si="1"/>
        <v>M 6</v>
      </c>
      <c r="AA40" s="19">
        <f>VLOOKUP(Z40,[4]base!$Q$3:$Z$27,HLOOKUP(VLOOKUP($H40,[4]Film!$B$3:$V$29,21,FALSE),[4]base!$R$1:$Z$2,2,FALSE)+1,FALSE)</f>
        <v>3</v>
      </c>
    </row>
    <row r="41" spans="1:27" x14ac:dyDescent="0.3">
      <c r="A41" s="20">
        <v>3022</v>
      </c>
      <c r="B41" s="24">
        <v>20220091549</v>
      </c>
      <c r="D41" s="17"/>
      <c r="E41" s="24" t="s">
        <v>70</v>
      </c>
      <c r="F41" s="25" t="s">
        <v>71</v>
      </c>
      <c r="G41" s="17" t="s">
        <v>22</v>
      </c>
      <c r="H41" s="26" t="s">
        <v>46</v>
      </c>
      <c r="I41" s="19">
        <v>3</v>
      </c>
      <c r="J41" s="19">
        <v>6</v>
      </c>
      <c r="K41" s="19">
        <v>6</v>
      </c>
      <c r="L41" s="19">
        <v>6</v>
      </c>
      <c r="M41" s="19">
        <v>5</v>
      </c>
      <c r="N41" s="19">
        <v>17</v>
      </c>
      <c r="O41" s="19">
        <v>6</v>
      </c>
      <c r="Z41" s="19" t="str">
        <f t="shared" si="1"/>
        <v>M 6</v>
      </c>
      <c r="AA41" s="19">
        <f>VLOOKUP(Z41,[4]base!$Q$3:$Z$27,HLOOKUP(VLOOKUP($H41,[4]Film!$B$3:$V$29,21,FALSE),[4]base!$R$1:$Z$2,2,FALSE)+1,FALSE)</f>
        <v>3</v>
      </c>
    </row>
    <row r="42" spans="1:27" x14ac:dyDescent="0.3">
      <c r="A42" s="20">
        <v>4028</v>
      </c>
      <c r="B42" s="20">
        <v>20220087917</v>
      </c>
      <c r="C42" s="22"/>
      <c r="D42" s="22"/>
      <c r="E42" s="22" t="s">
        <v>57</v>
      </c>
      <c r="F42" s="23" t="s">
        <v>83</v>
      </c>
      <c r="G42" s="23" t="s">
        <v>26</v>
      </c>
      <c r="H42" s="23" t="s">
        <v>46</v>
      </c>
      <c r="I42" s="16">
        <v>4</v>
      </c>
      <c r="J42" s="16">
        <v>5</v>
      </c>
      <c r="K42" s="19">
        <v>7</v>
      </c>
      <c r="L42" s="19">
        <v>6</v>
      </c>
      <c r="M42" s="19">
        <v>6</v>
      </c>
      <c r="N42" s="19">
        <v>19</v>
      </c>
      <c r="O42" s="19">
        <v>6</v>
      </c>
      <c r="Z42" s="19" t="str">
        <f t="shared" si="1"/>
        <v>M 6</v>
      </c>
      <c r="AA42" s="19">
        <f>VLOOKUP(Z42,[4]base!$Q$3:$Z$27,HLOOKUP(VLOOKUP($H42,[4]Film!$B$3:$V$29,21,FALSE),[4]base!$R$1:$Z$2,2,FALSE)+1,FALSE)</f>
        <v>3</v>
      </c>
    </row>
    <row r="43" spans="1:27" x14ac:dyDescent="0.3">
      <c r="A43" s="20">
        <v>5033</v>
      </c>
      <c r="B43" s="16">
        <v>20210060169</v>
      </c>
      <c r="C43" s="16"/>
      <c r="E43" s="16" t="s">
        <v>92</v>
      </c>
      <c r="F43" s="17" t="s">
        <v>93</v>
      </c>
      <c r="G43" s="17" t="s">
        <v>26</v>
      </c>
      <c r="H43" s="21" t="s">
        <v>46</v>
      </c>
      <c r="I43" s="16">
        <v>5</v>
      </c>
      <c r="J43" s="16">
        <v>3</v>
      </c>
      <c r="K43" s="19">
        <v>4</v>
      </c>
      <c r="L43" s="19">
        <v>6</v>
      </c>
      <c r="M43" s="19">
        <v>6</v>
      </c>
      <c r="N43" s="19">
        <v>16</v>
      </c>
      <c r="O43" s="19">
        <v>6</v>
      </c>
      <c r="Z43" s="19" t="str">
        <f t="shared" si="1"/>
        <v>M 6</v>
      </c>
      <c r="AA43" s="19">
        <f>VLOOKUP(Z43,[4]base!$Q$3:$Z$27,HLOOKUP(VLOOKUP($H43,[4]Film!$B$3:$V$29,21,FALSE),[4]base!$R$1:$Z$2,2,FALSE)+1,FALSE)</f>
        <v>3</v>
      </c>
    </row>
    <row r="44" spans="1:27" x14ac:dyDescent="0.3">
      <c r="A44">
        <v>6044</v>
      </c>
      <c r="B44" s="16">
        <v>20220090028</v>
      </c>
      <c r="E44" s="16" t="s">
        <v>115</v>
      </c>
      <c r="F44" t="s">
        <v>116</v>
      </c>
      <c r="G44" s="18" t="s">
        <v>22</v>
      </c>
      <c r="H44" s="18" t="s">
        <v>46</v>
      </c>
      <c r="I44" s="19">
        <v>6</v>
      </c>
      <c r="J44" s="19">
        <v>6</v>
      </c>
      <c r="K44" s="19">
        <v>5</v>
      </c>
      <c r="L44" s="19">
        <v>5</v>
      </c>
      <c r="M44" s="19">
        <v>6</v>
      </c>
      <c r="N44" s="19">
        <v>16</v>
      </c>
      <c r="O44" s="19">
        <v>6</v>
      </c>
      <c r="Z44" s="19" t="str">
        <f t="shared" si="1"/>
        <v>M 6</v>
      </c>
      <c r="AA44" s="19">
        <f>VLOOKUP(Z44,[4]base!$Q$3:$Z$27,HLOOKUP(VLOOKUP($H44,[4]Film!$B$3:$V$29,21,FALSE),[4]base!$R$1:$Z$2,2,FALSE)+1,FALSE)</f>
        <v>3</v>
      </c>
    </row>
    <row r="45" spans="1:27" x14ac:dyDescent="0.3">
      <c r="A45" s="20">
        <v>7050</v>
      </c>
      <c r="B45" s="16">
        <v>20210063158</v>
      </c>
      <c r="C45" s="16"/>
      <c r="E45" s="16" t="s">
        <v>128</v>
      </c>
      <c r="F45" s="17" t="s">
        <v>129</v>
      </c>
      <c r="G45" s="17" t="s">
        <v>22</v>
      </c>
      <c r="H45" s="21" t="s">
        <v>46</v>
      </c>
      <c r="I45" s="16">
        <v>7</v>
      </c>
      <c r="J45" s="16">
        <v>4</v>
      </c>
      <c r="K45" s="19">
        <v>6</v>
      </c>
      <c r="L45" s="19">
        <v>6</v>
      </c>
      <c r="M45" s="19">
        <v>6</v>
      </c>
      <c r="N45" s="19">
        <v>18</v>
      </c>
      <c r="O45" s="19">
        <v>6</v>
      </c>
      <c r="Z45" s="19" t="str">
        <f t="shared" si="1"/>
        <v>M 6</v>
      </c>
      <c r="AA45" s="19">
        <f>VLOOKUP(Z45,[4]base!$Q$3:$Z$27,HLOOKUP(VLOOKUP($H45,[4]Film!$B$3:$V$29,21,FALSE),[4]base!$R$1:$Z$2,2,FALSE)+1,FALSE)</f>
        <v>3</v>
      </c>
    </row>
    <row r="46" spans="1:27" x14ac:dyDescent="0.3">
      <c r="A46" s="20">
        <v>2015</v>
      </c>
      <c r="B46" s="20">
        <v>20220091804</v>
      </c>
      <c r="C46" s="22"/>
      <c r="D46" s="22"/>
      <c r="E46" s="22" t="s">
        <v>55</v>
      </c>
      <c r="F46" s="23" t="s">
        <v>56</v>
      </c>
      <c r="G46" s="23" t="s">
        <v>31</v>
      </c>
      <c r="H46" s="23" t="s">
        <v>46</v>
      </c>
      <c r="I46" s="19">
        <v>2</v>
      </c>
      <c r="J46" s="19">
        <v>6</v>
      </c>
      <c r="K46" s="19">
        <v>7</v>
      </c>
      <c r="L46" s="19">
        <v>6</v>
      </c>
      <c r="M46" s="19">
        <v>7</v>
      </c>
      <c r="N46" s="19">
        <v>20</v>
      </c>
      <c r="O46" s="19">
        <v>7</v>
      </c>
      <c r="Z46" s="19" t="str">
        <f t="shared" si="1"/>
        <v>M 7</v>
      </c>
      <c r="AA46" s="19">
        <f>VLOOKUP(Z46,[4]base!$Q$3:$Z$27,HLOOKUP(VLOOKUP($H46,[4]Film!$B$3:$V$29,21,FALSE),[4]base!$R$1:$Z$2,2,FALSE)+1,FALSE)</f>
        <v>2</v>
      </c>
    </row>
    <row r="47" spans="1:27" x14ac:dyDescent="0.3">
      <c r="A47" s="20">
        <v>3021</v>
      </c>
      <c r="B47" s="16">
        <v>20220087816</v>
      </c>
      <c r="C47" s="16"/>
      <c r="E47" s="16" t="s">
        <v>67</v>
      </c>
      <c r="F47" s="17" t="s">
        <v>68</v>
      </c>
      <c r="G47" s="17" t="s">
        <v>31</v>
      </c>
      <c r="H47" s="17" t="s">
        <v>46</v>
      </c>
      <c r="I47" s="16">
        <v>3</v>
      </c>
      <c r="J47" s="16">
        <v>5</v>
      </c>
      <c r="K47" s="19" t="s">
        <v>32</v>
      </c>
      <c r="L47" s="19" t="s">
        <v>41</v>
      </c>
      <c r="M47" s="19" t="s">
        <v>41</v>
      </c>
      <c r="N47" s="19">
        <v>25</v>
      </c>
      <c r="O47" s="19" t="s">
        <v>42</v>
      </c>
      <c r="Z47" s="19" t="s">
        <v>69</v>
      </c>
      <c r="AA47" s="19">
        <f>VLOOKUP(Z47,[4]base!$Q$3:$Z$27,HLOOKUP(VLOOKUP($H47,[4]Film!$B$3:$V$29,21,FALSE),[4]base!$R$1:$Z$2,2,FALSE)+1,FALSE)</f>
        <v>2</v>
      </c>
    </row>
    <row r="48" spans="1:27" x14ac:dyDescent="0.3">
      <c r="A48">
        <v>4029</v>
      </c>
      <c r="B48" s="16">
        <v>20220091364</v>
      </c>
      <c r="E48" s="16" t="s">
        <v>84</v>
      </c>
      <c r="F48" t="s">
        <v>85</v>
      </c>
      <c r="G48" s="18" t="s">
        <v>22</v>
      </c>
      <c r="H48" s="18" t="s">
        <v>46</v>
      </c>
      <c r="I48" s="19">
        <v>4</v>
      </c>
      <c r="J48" s="19">
        <v>6</v>
      </c>
      <c r="K48" s="19">
        <v>5</v>
      </c>
      <c r="L48" s="19">
        <v>7</v>
      </c>
      <c r="M48" s="19">
        <v>7</v>
      </c>
      <c r="N48" s="19">
        <v>19</v>
      </c>
      <c r="O48" s="19">
        <v>7</v>
      </c>
      <c r="Z48" s="19" t="str">
        <f>IF(O48="Abs","Abs",IF(X48&lt;&gt;"",X48,IF(U48&lt;&gt;"",CONCATENATE("1/2 ",U48),IF(R48&lt;&gt;"",CONCATENATE("1/4 ",R48),CONCATENATE("M ",O48)))))</f>
        <v>M 7</v>
      </c>
      <c r="AA48" s="19">
        <f>VLOOKUP(Z48,[4]base!$Q$3:$Z$27,HLOOKUP(VLOOKUP($H48,[4]Film!$B$3:$V$29,21,FALSE),[4]base!$R$1:$Z$2,2,FALSE)+1,FALSE)</f>
        <v>2</v>
      </c>
    </row>
    <row r="49" spans="1:27" x14ac:dyDescent="0.3">
      <c r="A49" s="20">
        <v>5034</v>
      </c>
      <c r="B49" s="20">
        <v>20210080763</v>
      </c>
      <c r="C49" s="22"/>
      <c r="D49" s="22"/>
      <c r="E49" s="22" t="s">
        <v>94</v>
      </c>
      <c r="F49" s="23" t="s">
        <v>95</v>
      </c>
      <c r="G49" s="23" t="s">
        <v>31</v>
      </c>
      <c r="H49" s="23" t="s">
        <v>46</v>
      </c>
      <c r="I49" s="19">
        <v>5</v>
      </c>
      <c r="J49" s="19">
        <v>4</v>
      </c>
      <c r="K49" s="19">
        <v>5</v>
      </c>
      <c r="L49" s="19">
        <v>7</v>
      </c>
      <c r="M49" s="19">
        <v>7</v>
      </c>
      <c r="N49" s="19">
        <v>19</v>
      </c>
      <c r="O49" s="19">
        <v>7</v>
      </c>
      <c r="Z49" s="19" t="str">
        <f>IF(O49="Abs","Abs",IF(X49&lt;&gt;"",X49,IF(U49&lt;&gt;"",CONCATENATE("1/2 ",U49),IF(R49&lt;&gt;"",CONCATENATE("1/4 ",R49),CONCATENATE("M ",O49)))))</f>
        <v>M 7</v>
      </c>
      <c r="AA49" s="19">
        <f>VLOOKUP(Z49,[4]base!$Q$3:$Z$27,HLOOKUP(VLOOKUP($H49,[4]Film!$B$3:$V$29,21,FALSE),[4]base!$R$1:$Z$2,2,FALSE)+1,FALSE)</f>
        <v>2</v>
      </c>
    </row>
    <row r="50" spans="1:27" x14ac:dyDescent="0.3">
      <c r="A50" s="20">
        <v>6046</v>
      </c>
      <c r="B50" s="20">
        <v>20220111200</v>
      </c>
      <c r="C50" s="22"/>
      <c r="D50" s="22"/>
      <c r="E50" s="22" t="s">
        <v>120</v>
      </c>
      <c r="F50" s="23" t="s">
        <v>121</v>
      </c>
      <c r="G50" s="23" t="s">
        <v>74</v>
      </c>
      <c r="H50" s="23" t="s">
        <v>46</v>
      </c>
      <c r="I50" s="16">
        <v>6</v>
      </c>
      <c r="J50" s="16">
        <v>8</v>
      </c>
      <c r="K50" s="19">
        <v>6</v>
      </c>
      <c r="L50" s="19">
        <v>6</v>
      </c>
      <c r="M50" s="19">
        <v>7</v>
      </c>
      <c r="N50" s="19">
        <v>19</v>
      </c>
      <c r="O50" s="19">
        <v>7</v>
      </c>
      <c r="Z50" s="19" t="str">
        <f>IF(O50="Abs","Abs",IF(X50&lt;&gt;"",X50,IF(U50&lt;&gt;"",CONCATENATE("1/2 ",U50),IF(R50&lt;&gt;"",CONCATENATE("1/4 ",R50),CONCATENATE("M ",O50)))))</f>
        <v>M 7</v>
      </c>
      <c r="AA50" s="19">
        <f>VLOOKUP(Z50,[4]base!$Q$3:$Z$27,HLOOKUP(VLOOKUP($H50,[4]Film!$B$3:$V$29,21,FALSE),[4]base!$R$1:$Z$2,2,FALSE)+1,FALSE)</f>
        <v>2</v>
      </c>
    </row>
    <row r="51" spans="1:27" x14ac:dyDescent="0.3">
      <c r="A51" s="20">
        <v>7048</v>
      </c>
      <c r="B51" s="24">
        <v>20200031097</v>
      </c>
      <c r="D51" s="17"/>
      <c r="E51" s="43" t="s">
        <v>124</v>
      </c>
      <c r="F51" s="45" t="s">
        <v>125</v>
      </c>
      <c r="G51" s="44" t="s">
        <v>26</v>
      </c>
      <c r="H51" s="45" t="s">
        <v>46</v>
      </c>
      <c r="I51" s="19">
        <v>7</v>
      </c>
      <c r="J51" s="19">
        <v>2</v>
      </c>
      <c r="K51" s="19">
        <v>7</v>
      </c>
      <c r="L51" s="19" t="s">
        <v>41</v>
      </c>
      <c r="M51" s="19" t="s">
        <v>41</v>
      </c>
      <c r="N51" s="19">
        <v>27</v>
      </c>
      <c r="O51" s="19" t="s">
        <v>42</v>
      </c>
      <c r="Z51" s="37" t="s">
        <v>69</v>
      </c>
      <c r="AA51" s="37">
        <f>VLOOKUP(Z51,[4]base!$Q$3:$Z$27,HLOOKUP(VLOOKUP($H51,[4]Film!$B$3:$V$29,21,FALSE),[4]base!$R$1:$Z$2,2,FALSE)+1,FALSE)</f>
        <v>2</v>
      </c>
    </row>
    <row r="52" spans="1:27" x14ac:dyDescent="0.3">
      <c r="A52">
        <v>5036</v>
      </c>
      <c r="B52" s="16">
        <v>20220090199</v>
      </c>
      <c r="E52" s="16" t="s">
        <v>98</v>
      </c>
      <c r="F52" t="s">
        <v>99</v>
      </c>
      <c r="G52" s="18" t="s">
        <v>22</v>
      </c>
      <c r="H52" s="18" t="s">
        <v>46</v>
      </c>
      <c r="I52" s="19">
        <v>5</v>
      </c>
      <c r="J52" s="19">
        <v>6</v>
      </c>
      <c r="K52" s="19">
        <v>7</v>
      </c>
      <c r="L52" s="19" t="s">
        <v>41</v>
      </c>
      <c r="M52" s="19" t="s">
        <v>41</v>
      </c>
      <c r="N52" s="19">
        <v>27</v>
      </c>
      <c r="O52" s="19" t="s">
        <v>42</v>
      </c>
      <c r="Z52" s="19" t="s">
        <v>43</v>
      </c>
      <c r="AA52" s="19">
        <f>VLOOKUP(Z52,[4]base!$Q$3:$Z$27,HLOOKUP(VLOOKUP($H52,[4]Film!$B$3:$V$29,21,FALSE),[4]base!$R$1:$Z$2,2,FALSE)+1,FALSE)</f>
        <v>1</v>
      </c>
    </row>
    <row r="53" spans="1:27" x14ac:dyDescent="0.3">
      <c r="A53" s="20">
        <v>7054</v>
      </c>
      <c r="B53" s="20">
        <v>20220111198</v>
      </c>
      <c r="C53" s="22"/>
      <c r="D53" s="22"/>
      <c r="E53" s="22" t="s">
        <v>136</v>
      </c>
      <c r="F53" s="23" t="s">
        <v>137</v>
      </c>
      <c r="G53" s="23" t="s">
        <v>74</v>
      </c>
      <c r="H53" s="23" t="s">
        <v>46</v>
      </c>
      <c r="I53" s="16">
        <v>7</v>
      </c>
      <c r="J53" s="16">
        <v>8</v>
      </c>
      <c r="K53" s="19">
        <v>8</v>
      </c>
      <c r="L53" s="19" t="s">
        <v>41</v>
      </c>
      <c r="M53" s="19" t="s">
        <v>41</v>
      </c>
      <c r="N53" s="19">
        <v>28</v>
      </c>
      <c r="O53" s="19" t="s">
        <v>42</v>
      </c>
      <c r="Z53" s="19" t="s">
        <v>43</v>
      </c>
      <c r="AA53" s="19">
        <f>VLOOKUP(Z53,[4]base!$Q$3:$Z$27,HLOOKUP(VLOOKUP($H53,[4]Film!$B$3:$V$29,21,FALSE),[4]base!$R$1:$Z$2,2,FALSE)+1,FALSE)</f>
        <v>1</v>
      </c>
    </row>
    <row r="54" spans="1:27" x14ac:dyDescent="0.3">
      <c r="A54">
        <v>6045</v>
      </c>
      <c r="B54" s="16">
        <v>20220104201</v>
      </c>
      <c r="E54" s="16" t="s">
        <v>117</v>
      </c>
      <c r="F54" t="s">
        <v>118</v>
      </c>
      <c r="G54" s="18" t="s">
        <v>74</v>
      </c>
      <c r="H54" s="18" t="s">
        <v>46</v>
      </c>
      <c r="I54" s="19">
        <v>6</v>
      </c>
      <c r="J54" s="19">
        <v>7</v>
      </c>
      <c r="K54" s="19" t="s">
        <v>41</v>
      </c>
      <c r="L54" s="19" t="s">
        <v>41</v>
      </c>
      <c r="M54" s="19" t="s">
        <v>41</v>
      </c>
      <c r="N54" s="19">
        <v>30</v>
      </c>
      <c r="O54" s="19" t="s">
        <v>119</v>
      </c>
      <c r="Z54" s="19" t="str">
        <f t="shared" ref="Z54:Z85" si="2">IF(O54="Abs","Abs",IF(X54&lt;&gt;"",X54,IF(U54&lt;&gt;"",CONCATENATE("1/2 ",U54),IF(R54&lt;&gt;"",CONCATENATE("1/4 ",R54),CONCATENATE("M ",O54)))))</f>
        <v>Abs</v>
      </c>
      <c r="AA54" s="19">
        <f>VLOOKUP(Z54,[4]base!$Q$3:$Z$27,HLOOKUP(VLOOKUP($H54,[4]Film!$B$3:$V$29,21,FALSE),[4]base!$R$1:$Z$2,2,FALSE)+1,FALSE)</f>
        <v>0</v>
      </c>
    </row>
    <row r="55" spans="1:27" s="98" customFormat="1" x14ac:dyDescent="0.3">
      <c r="A55" s="126">
        <v>12083</v>
      </c>
      <c r="B55" s="126">
        <v>20180004358</v>
      </c>
      <c r="C55" s="127"/>
      <c r="D55" s="127"/>
      <c r="E55" s="127" t="s">
        <v>167</v>
      </c>
      <c r="F55" s="128" t="s">
        <v>168</v>
      </c>
      <c r="G55" s="128" t="s">
        <v>31</v>
      </c>
      <c r="H55" s="128" t="s">
        <v>140</v>
      </c>
      <c r="I55" s="97">
        <v>12</v>
      </c>
      <c r="J55" s="97">
        <v>1</v>
      </c>
      <c r="K55" s="100">
        <v>1</v>
      </c>
      <c r="L55" s="100">
        <v>1</v>
      </c>
      <c r="M55" s="100">
        <v>1</v>
      </c>
      <c r="N55" s="100">
        <v>3</v>
      </c>
      <c r="O55" s="100">
        <v>1</v>
      </c>
      <c r="P55" s="100">
        <v>408</v>
      </c>
      <c r="Q55" s="100">
        <v>2</v>
      </c>
      <c r="R55" s="100">
        <v>1</v>
      </c>
      <c r="S55" s="100">
        <v>203</v>
      </c>
      <c r="T55" s="100">
        <v>1.9999999999999996</v>
      </c>
      <c r="U55" s="100">
        <v>1</v>
      </c>
      <c r="V55" s="100">
        <v>102</v>
      </c>
      <c r="W55" s="100">
        <v>1.0000000000000009</v>
      </c>
      <c r="X55" s="100">
        <v>1</v>
      </c>
      <c r="Z55" s="100">
        <f t="shared" si="2"/>
        <v>1</v>
      </c>
      <c r="AA55" s="100">
        <f>VLOOKUP(Z55,[4]base!$Q$3:$Z$27,HLOOKUP(VLOOKUP($H55,[4]Film!$B$3:$V$29,21,FALSE),[4]base!$R$1:$Z$2,2,FALSE)+1,FALSE)</f>
        <v>26</v>
      </c>
    </row>
    <row r="56" spans="1:27" x14ac:dyDescent="0.3">
      <c r="A56" s="20">
        <v>13090</v>
      </c>
      <c r="B56" s="20">
        <v>20180015810</v>
      </c>
      <c r="C56" s="22"/>
      <c r="D56" s="22"/>
      <c r="E56" s="22" t="s">
        <v>195</v>
      </c>
      <c r="F56" s="23" t="s">
        <v>196</v>
      </c>
      <c r="G56" s="23" t="s">
        <v>74</v>
      </c>
      <c r="H56" s="23" t="s">
        <v>140</v>
      </c>
      <c r="I56" s="19">
        <v>13</v>
      </c>
      <c r="J56" s="19">
        <v>1</v>
      </c>
      <c r="K56" s="19">
        <v>1</v>
      </c>
      <c r="L56" s="19">
        <v>1</v>
      </c>
      <c r="M56" s="19">
        <v>1</v>
      </c>
      <c r="N56" s="19">
        <v>3</v>
      </c>
      <c r="O56" s="19">
        <v>1</v>
      </c>
      <c r="P56" s="19">
        <v>407</v>
      </c>
      <c r="Q56" s="19">
        <v>2</v>
      </c>
      <c r="R56" s="19">
        <v>1</v>
      </c>
      <c r="S56" s="19">
        <v>204</v>
      </c>
      <c r="T56" s="19">
        <v>2.0000000000000018</v>
      </c>
      <c r="U56" s="19">
        <v>1</v>
      </c>
      <c r="V56" s="19">
        <v>102</v>
      </c>
      <c r="W56" s="19">
        <v>1.9999999999999996</v>
      </c>
      <c r="X56" s="19">
        <v>2</v>
      </c>
      <c r="Z56" s="19">
        <f t="shared" si="2"/>
        <v>2</v>
      </c>
      <c r="AA56" s="19">
        <f>VLOOKUP(Z56,[4]base!$Q$3:$Z$27,HLOOKUP(VLOOKUP($H56,[4]Film!$B$3:$V$29,21,FALSE),[4]base!$R$1:$Z$2,2,FALSE)+1,FALSE)</f>
        <v>22</v>
      </c>
    </row>
    <row r="57" spans="1:27" x14ac:dyDescent="0.3">
      <c r="A57">
        <v>10069</v>
      </c>
      <c r="B57" s="16">
        <v>20180002428</v>
      </c>
      <c r="E57" s="16" t="s">
        <v>208</v>
      </c>
      <c r="F57" t="s">
        <v>209</v>
      </c>
      <c r="G57" s="18" t="s">
        <v>22</v>
      </c>
      <c r="H57" s="18" t="s">
        <v>140</v>
      </c>
      <c r="I57" s="19">
        <v>10</v>
      </c>
      <c r="J57" s="19">
        <v>1</v>
      </c>
      <c r="K57" s="19">
        <v>1</v>
      </c>
      <c r="L57" s="19">
        <v>1</v>
      </c>
      <c r="M57" s="19">
        <v>1</v>
      </c>
      <c r="N57" s="19">
        <v>3</v>
      </c>
      <c r="O57" s="19">
        <v>1</v>
      </c>
      <c r="P57" s="19">
        <v>407</v>
      </c>
      <c r="Q57" s="19">
        <v>1</v>
      </c>
      <c r="R57" s="19">
        <v>2</v>
      </c>
      <c r="S57" s="19">
        <v>203</v>
      </c>
      <c r="T57" s="19">
        <v>3.9999999999999991</v>
      </c>
      <c r="U57" s="19">
        <v>2</v>
      </c>
      <c r="V57" s="19">
        <v>102</v>
      </c>
      <c r="W57" s="19">
        <v>3.0000000000000004</v>
      </c>
      <c r="X57" s="19">
        <v>3</v>
      </c>
      <c r="Z57" s="19">
        <f t="shared" si="2"/>
        <v>3</v>
      </c>
      <c r="AA57" s="19">
        <f>VLOOKUP(Z57,[4]base!$Q$3:$Z$27,HLOOKUP(VLOOKUP($H57,[4]Film!$B$3:$V$29,21,FALSE),[4]base!$R$1:$Z$2,2,FALSE)+1,FALSE)</f>
        <v>19</v>
      </c>
    </row>
    <row r="58" spans="1:27" x14ac:dyDescent="0.3">
      <c r="A58" s="20">
        <v>8055</v>
      </c>
      <c r="B58" s="20">
        <v>20160017352</v>
      </c>
      <c r="C58" s="22"/>
      <c r="D58" s="22"/>
      <c r="E58" s="22" t="s">
        <v>138</v>
      </c>
      <c r="F58" s="23" t="s">
        <v>139</v>
      </c>
      <c r="G58" s="23" t="s">
        <v>31</v>
      </c>
      <c r="H58" s="23" t="s">
        <v>140</v>
      </c>
      <c r="I58" s="19">
        <v>8</v>
      </c>
      <c r="J58" s="19">
        <v>1</v>
      </c>
      <c r="K58" s="16">
        <v>1</v>
      </c>
      <c r="L58" s="16">
        <v>1</v>
      </c>
      <c r="M58" s="16">
        <v>1</v>
      </c>
      <c r="N58" s="16">
        <v>3</v>
      </c>
      <c r="O58" s="16">
        <v>1</v>
      </c>
      <c r="P58" s="16">
        <v>405</v>
      </c>
      <c r="Q58" s="16">
        <v>1</v>
      </c>
      <c r="R58" s="16">
        <v>1</v>
      </c>
      <c r="S58" s="16">
        <v>203</v>
      </c>
      <c r="T58" s="16">
        <v>1.0000000000000009</v>
      </c>
      <c r="U58" s="16">
        <v>3</v>
      </c>
      <c r="V58" s="16">
        <v>102</v>
      </c>
      <c r="W58" s="16">
        <v>5</v>
      </c>
      <c r="X58" s="16">
        <v>4</v>
      </c>
      <c r="Y58" s="17"/>
      <c r="Z58" s="19">
        <f t="shared" si="2"/>
        <v>4</v>
      </c>
      <c r="AA58" s="19">
        <f>VLOOKUP(Z58,[4]base!$Q$3:$Z$27,HLOOKUP(VLOOKUP($H58,[4]Film!$B$3:$V$29,21,FALSE),[4]base!$R$1:$Z$2,2,FALSE)+1,FALSE)</f>
        <v>17</v>
      </c>
    </row>
    <row r="59" spans="1:27" x14ac:dyDescent="0.3">
      <c r="A59">
        <v>9062</v>
      </c>
      <c r="B59" s="16">
        <v>20170003334</v>
      </c>
      <c r="E59" s="16" t="s">
        <v>153</v>
      </c>
      <c r="F59" t="s">
        <v>154</v>
      </c>
      <c r="G59" s="18" t="s">
        <v>22</v>
      </c>
      <c r="H59" s="18" t="s">
        <v>140</v>
      </c>
      <c r="I59" s="19">
        <v>9</v>
      </c>
      <c r="J59" s="19">
        <v>1</v>
      </c>
      <c r="K59" s="16">
        <v>1</v>
      </c>
      <c r="L59" s="16">
        <v>1</v>
      </c>
      <c r="M59" s="16">
        <v>1</v>
      </c>
      <c r="N59" s="16">
        <v>3</v>
      </c>
      <c r="O59" s="16">
        <v>1</v>
      </c>
      <c r="P59" s="16">
        <v>406</v>
      </c>
      <c r="Q59" s="16">
        <v>1</v>
      </c>
      <c r="R59" s="16">
        <v>1</v>
      </c>
      <c r="S59" s="16">
        <v>204</v>
      </c>
      <c r="T59" s="16">
        <v>1.0000000000000009</v>
      </c>
      <c r="U59" s="16">
        <v>3</v>
      </c>
      <c r="V59" s="16">
        <v>102</v>
      </c>
      <c r="W59" s="16">
        <v>6.0000000000000009</v>
      </c>
      <c r="X59" s="16">
        <v>5</v>
      </c>
      <c r="Y59" s="17"/>
      <c r="Z59" s="19">
        <f t="shared" si="2"/>
        <v>5</v>
      </c>
      <c r="AA59" s="19">
        <f>VLOOKUP(Z59,[4]base!$Q$3:$Z$27,HLOOKUP(VLOOKUP($H59,[4]Film!$B$3:$V$29,21,FALSE),[4]base!$R$1:$Z$2,2,FALSE)+1,FALSE)</f>
        <v>16</v>
      </c>
    </row>
    <row r="60" spans="1:27" x14ac:dyDescent="0.3">
      <c r="A60" s="20">
        <v>11077</v>
      </c>
      <c r="B60" s="20">
        <v>20190002274</v>
      </c>
      <c r="C60" s="22"/>
      <c r="D60" s="22"/>
      <c r="E60" s="22" t="s">
        <v>183</v>
      </c>
      <c r="F60" s="23" t="s">
        <v>184</v>
      </c>
      <c r="G60" s="23" t="s">
        <v>26</v>
      </c>
      <c r="H60" s="23" t="s">
        <v>140</v>
      </c>
      <c r="I60" s="16">
        <v>11</v>
      </c>
      <c r="J60" s="16">
        <v>2</v>
      </c>
      <c r="K60" s="19">
        <v>1</v>
      </c>
      <c r="L60" s="19">
        <v>1</v>
      </c>
      <c r="M60" s="19">
        <v>1</v>
      </c>
      <c r="N60" s="19">
        <v>3</v>
      </c>
      <c r="O60" s="19">
        <v>1</v>
      </c>
      <c r="P60" s="19">
        <v>408</v>
      </c>
      <c r="Q60" s="19">
        <v>1</v>
      </c>
      <c r="R60" s="19">
        <v>2</v>
      </c>
      <c r="S60" s="19">
        <v>204</v>
      </c>
      <c r="T60" s="19">
        <v>3.9999999999999991</v>
      </c>
      <c r="U60" s="19">
        <v>2</v>
      </c>
      <c r="V60" s="19">
        <v>102</v>
      </c>
      <c r="W60" s="19">
        <v>3.9999999999999991</v>
      </c>
      <c r="X60" s="19">
        <v>6</v>
      </c>
      <c r="Z60" s="19">
        <f t="shared" si="2"/>
        <v>6</v>
      </c>
      <c r="AA60" s="19">
        <f>VLOOKUP(Z60,[4]base!$Q$3:$Z$27,HLOOKUP(VLOOKUP($H60,[4]Film!$B$3:$V$29,21,FALSE),[4]base!$R$1:$Z$2,2,FALSE)+1,FALSE)</f>
        <v>15</v>
      </c>
    </row>
    <row r="61" spans="1:27" x14ac:dyDescent="0.3">
      <c r="A61" s="20">
        <v>12086</v>
      </c>
      <c r="B61" s="16">
        <v>20200038087</v>
      </c>
      <c r="C61" s="16"/>
      <c r="E61" s="16" t="s">
        <v>201</v>
      </c>
      <c r="F61" s="17" t="s">
        <v>202</v>
      </c>
      <c r="G61" s="17" t="s">
        <v>31</v>
      </c>
      <c r="H61" s="17" t="s">
        <v>140</v>
      </c>
      <c r="I61" s="19">
        <v>12</v>
      </c>
      <c r="J61" s="19">
        <v>4</v>
      </c>
      <c r="K61" s="19">
        <v>3</v>
      </c>
      <c r="L61" s="19">
        <v>3</v>
      </c>
      <c r="M61" s="19">
        <v>4</v>
      </c>
      <c r="N61" s="19">
        <v>10</v>
      </c>
      <c r="O61" s="19">
        <v>4</v>
      </c>
      <c r="P61" s="19">
        <v>406</v>
      </c>
      <c r="Q61" s="19">
        <v>6</v>
      </c>
      <c r="R61" s="19">
        <v>4</v>
      </c>
      <c r="S61" s="19">
        <v>203</v>
      </c>
      <c r="T61" s="19">
        <v>7</v>
      </c>
      <c r="U61" s="19">
        <v>4</v>
      </c>
      <c r="V61" s="19">
        <v>102</v>
      </c>
      <c r="W61" s="19">
        <v>7</v>
      </c>
      <c r="X61" s="19">
        <v>7</v>
      </c>
      <c r="Z61" s="19">
        <f t="shared" si="2"/>
        <v>7</v>
      </c>
      <c r="AA61" s="19">
        <f>VLOOKUP(Z61,[4]base!$Q$3:$Z$27,HLOOKUP(VLOOKUP($H61,[4]Film!$B$3:$V$29,21,FALSE),[4]base!$R$1:$Z$2,2,FALSE)+1,FALSE)</f>
        <v>14</v>
      </c>
    </row>
    <row r="62" spans="1:27" x14ac:dyDescent="0.3">
      <c r="A62" s="20">
        <v>13094</v>
      </c>
      <c r="B62" s="20">
        <v>20210070100</v>
      </c>
      <c r="C62" s="22"/>
      <c r="D62" s="22"/>
      <c r="E62" s="22" t="s">
        <v>216</v>
      </c>
      <c r="F62" s="23" t="s">
        <v>217</v>
      </c>
      <c r="G62" s="23" t="s">
        <v>74</v>
      </c>
      <c r="H62" s="23" t="s">
        <v>140</v>
      </c>
      <c r="I62" s="19">
        <v>13</v>
      </c>
      <c r="J62" s="19">
        <v>5</v>
      </c>
      <c r="K62" s="19">
        <v>2</v>
      </c>
      <c r="L62" s="19">
        <v>2</v>
      </c>
      <c r="M62" s="19">
        <v>2</v>
      </c>
      <c r="N62" s="19">
        <v>6</v>
      </c>
      <c r="O62" s="19">
        <v>2</v>
      </c>
      <c r="P62" s="19">
        <v>408</v>
      </c>
      <c r="Q62" s="19">
        <v>3</v>
      </c>
      <c r="R62" s="19">
        <v>4</v>
      </c>
      <c r="S62" s="19">
        <v>204</v>
      </c>
      <c r="T62" s="19">
        <v>7.9999999999999982</v>
      </c>
      <c r="U62" s="19">
        <v>4</v>
      </c>
      <c r="V62" s="19">
        <v>102</v>
      </c>
      <c r="W62" s="19">
        <v>8</v>
      </c>
      <c r="X62" s="19">
        <v>8</v>
      </c>
      <c r="Z62" s="19">
        <f t="shared" si="2"/>
        <v>8</v>
      </c>
      <c r="AA62" s="19">
        <f>VLOOKUP(Z62,[4]base!$Q$3:$Z$27,HLOOKUP(VLOOKUP($H62,[4]Film!$B$3:$V$29,21,FALSE),[4]base!$R$1:$Z$2,2,FALSE)+1,FALSE)</f>
        <v>13</v>
      </c>
    </row>
    <row r="63" spans="1:27" x14ac:dyDescent="0.3">
      <c r="A63">
        <v>10071</v>
      </c>
      <c r="B63" s="16">
        <v>20200031172</v>
      </c>
      <c r="E63" s="16" t="s">
        <v>171</v>
      </c>
      <c r="F63" t="s">
        <v>172</v>
      </c>
      <c r="G63" s="18" t="s">
        <v>22</v>
      </c>
      <c r="H63" s="18" t="s">
        <v>140</v>
      </c>
      <c r="I63" s="19">
        <v>10</v>
      </c>
      <c r="J63" s="19">
        <v>3</v>
      </c>
      <c r="K63" s="19">
        <v>6</v>
      </c>
      <c r="L63" s="19">
        <v>3</v>
      </c>
      <c r="M63" s="19">
        <v>3</v>
      </c>
      <c r="N63" s="19">
        <v>12</v>
      </c>
      <c r="O63" s="19">
        <v>4</v>
      </c>
      <c r="P63" s="19">
        <v>408</v>
      </c>
      <c r="Q63" s="19">
        <v>6</v>
      </c>
      <c r="R63" s="19">
        <v>3</v>
      </c>
      <c r="S63" s="19">
        <v>203</v>
      </c>
      <c r="T63" s="19">
        <v>6.0000000000000009</v>
      </c>
      <c r="U63" s="19">
        <v>5</v>
      </c>
      <c r="Z63" s="19" t="str">
        <f t="shared" si="2"/>
        <v>1/2 5</v>
      </c>
      <c r="AA63" s="19">
        <f>VLOOKUP(Z63,[4]base!$Q$3:$Z$27,HLOOKUP(VLOOKUP($H63,[4]Film!$B$3:$V$29,21,FALSE),[4]base!$R$1:$Z$2,2,FALSE)+1,FALSE)</f>
        <v>12</v>
      </c>
    </row>
    <row r="64" spans="1:27" x14ac:dyDescent="0.3">
      <c r="A64">
        <v>12085</v>
      </c>
      <c r="B64" s="16">
        <v>20200032586</v>
      </c>
      <c r="E64" s="16" t="s">
        <v>199</v>
      </c>
      <c r="F64" t="s">
        <v>200</v>
      </c>
      <c r="G64" s="18" t="s">
        <v>22</v>
      </c>
      <c r="H64" s="18" t="s">
        <v>140</v>
      </c>
      <c r="I64" s="19">
        <v>12</v>
      </c>
      <c r="J64" s="19">
        <v>3</v>
      </c>
      <c r="K64" s="16">
        <v>2</v>
      </c>
      <c r="L64" s="16">
        <v>2</v>
      </c>
      <c r="M64" s="16">
        <v>3</v>
      </c>
      <c r="N64" s="16">
        <v>7</v>
      </c>
      <c r="O64" s="16">
        <v>2</v>
      </c>
      <c r="P64" s="16">
        <v>407</v>
      </c>
      <c r="Q64" s="16">
        <v>3</v>
      </c>
      <c r="R64" s="16">
        <v>3</v>
      </c>
      <c r="S64" s="16">
        <v>204</v>
      </c>
      <c r="T64" s="16">
        <v>6.0000000000000009</v>
      </c>
      <c r="U64" s="16">
        <v>5</v>
      </c>
      <c r="V64" s="16"/>
      <c r="W64" s="16"/>
      <c r="X64" s="16"/>
      <c r="Y64" s="17"/>
      <c r="Z64" s="19" t="str">
        <f t="shared" si="2"/>
        <v>1/2 5</v>
      </c>
      <c r="AA64" s="19">
        <f>VLOOKUP(Z64,[4]base!$Q$3:$Z$27,HLOOKUP(VLOOKUP($H64,[4]Film!$B$3:$V$29,21,FALSE),[4]base!$R$1:$Z$2,2,FALSE)+1,FALSE)</f>
        <v>12</v>
      </c>
    </row>
    <row r="65" spans="1:27 16364:16367" x14ac:dyDescent="0.3">
      <c r="A65" s="20">
        <v>9065</v>
      </c>
      <c r="B65" s="16">
        <v>20210058430</v>
      </c>
      <c r="C65" s="16"/>
      <c r="E65" s="16" t="s">
        <v>159</v>
      </c>
      <c r="F65" s="17" t="s">
        <v>160</v>
      </c>
      <c r="G65" s="17" t="s">
        <v>22</v>
      </c>
      <c r="H65" s="17" t="s">
        <v>140</v>
      </c>
      <c r="I65" s="19">
        <v>9</v>
      </c>
      <c r="J65" s="19">
        <v>4</v>
      </c>
      <c r="K65" s="16">
        <v>2</v>
      </c>
      <c r="L65" s="16">
        <v>2</v>
      </c>
      <c r="M65" s="16">
        <v>2</v>
      </c>
      <c r="N65" s="16">
        <v>6</v>
      </c>
      <c r="O65" s="16">
        <v>2</v>
      </c>
      <c r="P65" s="16">
        <v>405</v>
      </c>
      <c r="Q65" s="16">
        <v>2</v>
      </c>
      <c r="R65" s="16">
        <v>4</v>
      </c>
      <c r="S65" s="16">
        <v>204</v>
      </c>
      <c r="T65" s="16">
        <v>7.0000000000000018</v>
      </c>
      <c r="U65" s="16">
        <v>6</v>
      </c>
      <c r="V65" s="16"/>
      <c r="W65" s="16"/>
      <c r="X65" s="16"/>
      <c r="Y65" s="17"/>
      <c r="Z65" s="19" t="str">
        <f t="shared" si="2"/>
        <v>1/2 6</v>
      </c>
      <c r="AA65" s="19">
        <f>VLOOKUP(Z65,[4]base!$Q$3:$Z$27,HLOOKUP(VLOOKUP($H65,[4]Film!$B$3:$V$29,21,FALSE),[4]base!$R$1:$Z$2,2,FALSE)+1,FALSE)</f>
        <v>11</v>
      </c>
    </row>
    <row r="66" spans="1:27 16364:16367" x14ac:dyDescent="0.3">
      <c r="A66" s="20">
        <v>11079</v>
      </c>
      <c r="B66" s="16">
        <v>20200055490</v>
      </c>
      <c r="C66" s="16"/>
      <c r="E66" s="16" t="s">
        <v>187</v>
      </c>
      <c r="F66" s="17" t="s">
        <v>188</v>
      </c>
      <c r="G66" s="17" t="s">
        <v>31</v>
      </c>
      <c r="H66" s="17" t="s">
        <v>140</v>
      </c>
      <c r="I66" s="16">
        <v>11</v>
      </c>
      <c r="J66" s="16">
        <v>4</v>
      </c>
      <c r="K66" s="19">
        <v>2</v>
      </c>
      <c r="L66" s="19">
        <v>2</v>
      </c>
      <c r="M66" s="19">
        <v>2</v>
      </c>
      <c r="N66" s="19">
        <v>6</v>
      </c>
      <c r="O66" s="19">
        <v>2</v>
      </c>
      <c r="P66" s="19">
        <v>406</v>
      </c>
      <c r="Q66" s="19">
        <v>3</v>
      </c>
      <c r="R66" s="19">
        <v>2</v>
      </c>
      <c r="S66" s="19">
        <v>203</v>
      </c>
      <c r="T66" s="19">
        <v>3.0000000000000004</v>
      </c>
      <c r="U66" s="19">
        <v>6</v>
      </c>
      <c r="Z66" s="19" t="str">
        <f t="shared" si="2"/>
        <v>1/2 6</v>
      </c>
      <c r="AA66" s="19">
        <f>VLOOKUP(Z66,[4]base!$Q$3:$Z$27,HLOOKUP(VLOOKUP($H66,[4]Film!$B$3:$V$29,21,FALSE),[4]base!$R$1:$Z$2,2,FALSE)+1,FALSE)</f>
        <v>11</v>
      </c>
    </row>
    <row r="67" spans="1:27 16364:16367" x14ac:dyDescent="0.3">
      <c r="A67" s="20">
        <v>10070</v>
      </c>
      <c r="B67" s="24">
        <v>20190008607</v>
      </c>
      <c r="D67" s="17"/>
      <c r="E67" s="24" t="s">
        <v>169</v>
      </c>
      <c r="F67" s="25" t="s">
        <v>170</v>
      </c>
      <c r="G67" s="17" t="s">
        <v>31</v>
      </c>
      <c r="H67" s="25" t="s">
        <v>140</v>
      </c>
      <c r="I67" s="19">
        <v>10</v>
      </c>
      <c r="J67" s="19">
        <v>2</v>
      </c>
      <c r="K67" s="19">
        <v>2</v>
      </c>
      <c r="L67" s="19">
        <v>2</v>
      </c>
      <c r="M67" s="19">
        <v>2</v>
      </c>
      <c r="N67" s="19">
        <v>6</v>
      </c>
      <c r="O67" s="19">
        <v>2</v>
      </c>
      <c r="P67" s="19">
        <v>405</v>
      </c>
      <c r="Q67" s="19">
        <v>3</v>
      </c>
      <c r="R67" s="19">
        <v>3</v>
      </c>
      <c r="S67" s="19">
        <v>203</v>
      </c>
      <c r="T67" s="19">
        <v>5</v>
      </c>
      <c r="U67" s="19">
        <v>7</v>
      </c>
      <c r="Z67" s="19" t="str">
        <f t="shared" si="2"/>
        <v>1/2 7</v>
      </c>
      <c r="AA67" s="19">
        <f>VLOOKUP(Z67,[4]base!$Q$3:$Z$27,HLOOKUP(VLOOKUP($H67,[4]Film!$B$3:$V$29,21,FALSE),[4]base!$R$1:$Z$2,2,FALSE)+1,FALSE)</f>
        <v>10</v>
      </c>
    </row>
    <row r="68" spans="1:27 16364:16367" s="41" customFormat="1" x14ac:dyDescent="0.3">
      <c r="A68" s="47">
        <v>12084</v>
      </c>
      <c r="B68" s="42">
        <v>20190002237</v>
      </c>
      <c r="C68" s="42"/>
      <c r="D68" s="42"/>
      <c r="E68" s="42" t="s">
        <v>197</v>
      </c>
      <c r="F68" s="44" t="s">
        <v>198</v>
      </c>
      <c r="G68" s="44" t="s">
        <v>26</v>
      </c>
      <c r="H68" s="44" t="s">
        <v>140</v>
      </c>
      <c r="I68" s="37">
        <v>12</v>
      </c>
      <c r="J68" s="37">
        <v>2</v>
      </c>
      <c r="K68" s="42">
        <v>4</v>
      </c>
      <c r="L68" s="42">
        <v>4</v>
      </c>
      <c r="M68" s="42">
        <v>2</v>
      </c>
      <c r="N68" s="42">
        <v>10</v>
      </c>
      <c r="O68" s="42">
        <v>3</v>
      </c>
      <c r="P68" s="42">
        <v>405</v>
      </c>
      <c r="Q68" s="42">
        <v>5</v>
      </c>
      <c r="R68" s="42">
        <v>2</v>
      </c>
      <c r="S68" s="42">
        <v>204</v>
      </c>
      <c r="T68" s="42">
        <v>2.9999999999999982</v>
      </c>
      <c r="U68" s="42">
        <v>7</v>
      </c>
      <c r="V68" s="42"/>
      <c r="W68" s="42"/>
      <c r="X68" s="42"/>
      <c r="Y68" s="44"/>
      <c r="Z68" s="37" t="str">
        <f t="shared" si="2"/>
        <v>1/2 7</v>
      </c>
      <c r="AA68" s="37">
        <f>VLOOKUP(Z68,[4]base!$Q$3:$Z$27,HLOOKUP(VLOOKUP($H68,[4]Film!$B$3:$V$29,21,FALSE),[4]base!$R$1:$Z$2,2,FALSE)+1,FALSE)</f>
        <v>10</v>
      </c>
    </row>
    <row r="69" spans="1:27 16364:16367" x14ac:dyDescent="0.3">
      <c r="A69" s="41">
        <v>9066</v>
      </c>
      <c r="B69" s="42">
        <v>20210058784</v>
      </c>
      <c r="C69" s="44"/>
      <c r="D69" s="42"/>
      <c r="E69" s="42" t="s">
        <v>161</v>
      </c>
      <c r="F69" s="41" t="s">
        <v>162</v>
      </c>
      <c r="G69" s="39" t="s">
        <v>22</v>
      </c>
      <c r="H69" s="39" t="s">
        <v>140</v>
      </c>
      <c r="I69" s="19">
        <v>9</v>
      </c>
      <c r="J69" s="19">
        <v>5</v>
      </c>
      <c r="K69" s="16">
        <v>3</v>
      </c>
      <c r="L69" s="16">
        <v>3</v>
      </c>
      <c r="M69" s="16">
        <v>3</v>
      </c>
      <c r="N69" s="16">
        <v>9</v>
      </c>
      <c r="O69" s="16">
        <v>3</v>
      </c>
      <c r="P69" s="16">
        <v>407</v>
      </c>
      <c r="Q69" s="16">
        <v>4</v>
      </c>
      <c r="R69" s="16">
        <v>4</v>
      </c>
      <c r="S69" s="16">
        <v>203</v>
      </c>
      <c r="T69" s="16">
        <v>8</v>
      </c>
      <c r="U69" s="16">
        <v>8</v>
      </c>
      <c r="V69" s="16"/>
      <c r="W69" s="16"/>
      <c r="X69" s="16"/>
      <c r="Y69" s="17"/>
      <c r="Z69" s="37" t="str">
        <f t="shared" si="2"/>
        <v>1/2 8</v>
      </c>
      <c r="AA69" s="37">
        <f>VLOOKUP(Z69,[4]base!$Q$3:$Z$27,HLOOKUP(VLOOKUP($H69,[4]Film!$B$3:$V$29,21,FALSE),[4]base!$R$1:$Z$2,2,FALSE)+1,FALSE)</f>
        <v>9</v>
      </c>
      <c r="XEJ69" s="38"/>
      <c r="XEK69" s="40"/>
      <c r="XEL69" s="40"/>
      <c r="XEM69" s="40"/>
    </row>
    <row r="70" spans="1:27 16364:16367" x14ac:dyDescent="0.3">
      <c r="A70" s="20">
        <v>10072</v>
      </c>
      <c r="B70" s="24">
        <v>20200055877</v>
      </c>
      <c r="D70" s="17"/>
      <c r="E70" s="24" t="s">
        <v>173</v>
      </c>
      <c r="F70" s="25" t="s">
        <v>174</v>
      </c>
      <c r="G70" s="17" t="s">
        <v>31</v>
      </c>
      <c r="H70" s="26" t="s">
        <v>140</v>
      </c>
      <c r="I70" s="19">
        <v>10</v>
      </c>
      <c r="J70" s="19">
        <v>4</v>
      </c>
      <c r="K70" s="19">
        <v>3</v>
      </c>
      <c r="L70" s="19">
        <v>4</v>
      </c>
      <c r="M70" s="19">
        <v>4</v>
      </c>
      <c r="N70" s="19">
        <v>11</v>
      </c>
      <c r="O70" s="19">
        <v>3</v>
      </c>
      <c r="P70" s="19">
        <v>406</v>
      </c>
      <c r="Q70" s="19">
        <v>4</v>
      </c>
      <c r="R70" s="19">
        <v>3</v>
      </c>
      <c r="S70" s="19">
        <v>204</v>
      </c>
      <c r="T70" s="19">
        <v>5</v>
      </c>
      <c r="U70" s="19">
        <v>8</v>
      </c>
      <c r="Z70" s="19" t="str">
        <f t="shared" si="2"/>
        <v>1/2 8</v>
      </c>
      <c r="AA70" s="19">
        <f>VLOOKUP(Z70,[4]base!$Q$3:$Z$27,HLOOKUP(VLOOKUP($H70,[4]Film!$B$3:$V$29,21,FALSE),[4]base!$R$1:$Z$2,2,FALSE)+1,FALSE)</f>
        <v>9</v>
      </c>
    </row>
    <row r="71" spans="1:27 16364:16367" x14ac:dyDescent="0.3">
      <c r="A71">
        <v>8060</v>
      </c>
      <c r="B71" s="16">
        <v>20210085719</v>
      </c>
      <c r="E71" s="16" t="s">
        <v>149</v>
      </c>
      <c r="F71" t="s">
        <v>150</v>
      </c>
      <c r="G71" s="18" t="s">
        <v>22</v>
      </c>
      <c r="H71" s="18" t="s">
        <v>140</v>
      </c>
      <c r="I71" s="19">
        <v>8</v>
      </c>
      <c r="J71" s="19">
        <v>6</v>
      </c>
      <c r="K71" s="16">
        <v>2</v>
      </c>
      <c r="L71" s="16">
        <v>3</v>
      </c>
      <c r="M71" s="16">
        <v>3</v>
      </c>
      <c r="N71" s="16">
        <v>8</v>
      </c>
      <c r="O71" s="16">
        <v>3</v>
      </c>
      <c r="P71" s="16">
        <v>408</v>
      </c>
      <c r="Q71" s="16">
        <v>4</v>
      </c>
      <c r="R71" s="16">
        <v>5</v>
      </c>
      <c r="S71" s="16"/>
      <c r="T71" s="16"/>
      <c r="U71" s="16"/>
      <c r="V71" s="16"/>
      <c r="W71" s="16"/>
      <c r="X71" s="16"/>
      <c r="Y71" s="17"/>
      <c r="Z71" s="19" t="str">
        <f t="shared" si="2"/>
        <v>1/4 5</v>
      </c>
      <c r="AA71" s="19">
        <f>VLOOKUP(Z71,[4]base!$Q$3:$Z$27,HLOOKUP(VLOOKUP($H71,[4]Film!$B$3:$V$29,21,FALSE),[4]base!$R$1:$Z$2,2,FALSE)+1,FALSE)</f>
        <v>8</v>
      </c>
    </row>
    <row r="72" spans="1:27 16364:16367" x14ac:dyDescent="0.3">
      <c r="A72">
        <v>11076</v>
      </c>
      <c r="B72" s="16">
        <v>20180002473</v>
      </c>
      <c r="E72" s="16" t="s">
        <v>181</v>
      </c>
      <c r="F72" t="s">
        <v>182</v>
      </c>
      <c r="G72" s="18" t="s">
        <v>22</v>
      </c>
      <c r="H72" s="18" t="s">
        <v>140</v>
      </c>
      <c r="I72" s="19">
        <v>11</v>
      </c>
      <c r="J72" s="19">
        <v>1</v>
      </c>
      <c r="K72" s="16">
        <v>4</v>
      </c>
      <c r="L72" s="16">
        <v>3</v>
      </c>
      <c r="M72" s="16">
        <v>3</v>
      </c>
      <c r="N72" s="16">
        <v>10</v>
      </c>
      <c r="O72" s="16">
        <v>3</v>
      </c>
      <c r="P72" s="16">
        <v>405</v>
      </c>
      <c r="Q72" s="16">
        <v>4</v>
      </c>
      <c r="R72" s="16">
        <v>5</v>
      </c>
      <c r="S72" s="16"/>
      <c r="T72" s="16"/>
      <c r="U72" s="16"/>
      <c r="V72" s="16"/>
      <c r="W72" s="16"/>
      <c r="X72" s="16"/>
      <c r="Y72" s="17"/>
      <c r="Z72" s="19" t="str">
        <f t="shared" si="2"/>
        <v>1/4 5</v>
      </c>
      <c r="AA72" s="19">
        <f>VLOOKUP(Z72,[4]base!$Q$3:$Z$27,HLOOKUP(VLOOKUP($H72,[4]Film!$B$3:$V$29,21,FALSE),[4]base!$R$1:$Z$2,2,FALSE)+1,FALSE)</f>
        <v>8</v>
      </c>
    </row>
    <row r="73" spans="1:27 16364:16367" x14ac:dyDescent="0.3">
      <c r="A73" s="20">
        <v>11081</v>
      </c>
      <c r="B73" s="20">
        <v>20210079604</v>
      </c>
      <c r="C73" s="22"/>
      <c r="D73" s="22"/>
      <c r="E73" s="22" t="s">
        <v>191</v>
      </c>
      <c r="F73" s="23" t="s">
        <v>192</v>
      </c>
      <c r="G73" s="23" t="s">
        <v>74</v>
      </c>
      <c r="H73" s="23" t="s">
        <v>140</v>
      </c>
      <c r="I73" s="19">
        <v>11</v>
      </c>
      <c r="J73" s="19">
        <v>6</v>
      </c>
      <c r="K73" s="19">
        <v>3</v>
      </c>
      <c r="L73" s="19">
        <v>4</v>
      </c>
      <c r="M73" s="19">
        <v>5</v>
      </c>
      <c r="N73" s="19">
        <v>12</v>
      </c>
      <c r="O73" s="19">
        <v>4</v>
      </c>
      <c r="P73" s="19">
        <v>407</v>
      </c>
      <c r="Q73" s="19">
        <v>6</v>
      </c>
      <c r="R73" s="19">
        <v>5</v>
      </c>
      <c r="Z73" s="19" t="str">
        <f t="shared" si="2"/>
        <v>1/4 5</v>
      </c>
      <c r="AA73" s="19">
        <f>VLOOKUP(Z73,[4]base!$Q$3:$Z$27,HLOOKUP(VLOOKUP($H73,[4]Film!$B$3:$V$29,21,FALSE),[4]base!$R$1:$Z$2,2,FALSE)+1,FALSE)</f>
        <v>8</v>
      </c>
    </row>
    <row r="74" spans="1:27 16364:16367" x14ac:dyDescent="0.3">
      <c r="A74">
        <v>13091</v>
      </c>
      <c r="B74" s="16">
        <v>20190001930</v>
      </c>
      <c r="E74" s="16" t="s">
        <v>210</v>
      </c>
      <c r="F74" t="s">
        <v>211</v>
      </c>
      <c r="G74" s="18" t="s">
        <v>22</v>
      </c>
      <c r="H74" s="18" t="s">
        <v>140</v>
      </c>
      <c r="I74" s="19">
        <v>13</v>
      </c>
      <c r="J74" s="19">
        <v>2</v>
      </c>
      <c r="K74" s="19">
        <v>4</v>
      </c>
      <c r="L74" s="19">
        <v>3</v>
      </c>
      <c r="M74" s="19">
        <v>3</v>
      </c>
      <c r="N74" s="19">
        <v>10</v>
      </c>
      <c r="O74" s="19">
        <v>3</v>
      </c>
      <c r="P74" s="19">
        <v>406</v>
      </c>
      <c r="Q74" s="19">
        <v>5</v>
      </c>
      <c r="R74" s="19">
        <v>5</v>
      </c>
      <c r="Z74" s="19" t="str">
        <f t="shared" si="2"/>
        <v>1/4 5</v>
      </c>
      <c r="AA74" s="19">
        <f>VLOOKUP(Z74,[4]base!$Q$3:$Z$27,HLOOKUP(VLOOKUP($H74,[4]Film!$B$3:$V$29,21,FALSE),[4]base!$R$1:$Z$2,2,FALSE)+1,FALSE)</f>
        <v>8</v>
      </c>
    </row>
    <row r="75" spans="1:27 16364:16367" x14ac:dyDescent="0.3">
      <c r="A75" s="20">
        <v>8058</v>
      </c>
      <c r="B75" s="16">
        <v>20210058442</v>
      </c>
      <c r="C75" s="16"/>
      <c r="E75" s="16" t="s">
        <v>145</v>
      </c>
      <c r="F75" s="17" t="s">
        <v>146</v>
      </c>
      <c r="G75" s="17" t="s">
        <v>31</v>
      </c>
      <c r="H75" s="17" t="s">
        <v>140</v>
      </c>
      <c r="I75" s="19">
        <v>8</v>
      </c>
      <c r="J75" s="19">
        <v>4</v>
      </c>
      <c r="K75" s="19">
        <v>4</v>
      </c>
      <c r="L75" s="19">
        <v>2</v>
      </c>
      <c r="M75" s="19">
        <v>2</v>
      </c>
      <c r="N75" s="19">
        <v>8</v>
      </c>
      <c r="O75" s="19">
        <v>2</v>
      </c>
      <c r="P75" s="19">
        <v>406</v>
      </c>
      <c r="Q75" s="19">
        <v>2</v>
      </c>
      <c r="R75" s="19">
        <v>6</v>
      </c>
      <c r="Z75" s="19" t="str">
        <f t="shared" si="2"/>
        <v>1/4 6</v>
      </c>
      <c r="AA75" s="19">
        <f>VLOOKUP(Z75,[4]base!$Q$3:$Z$27,HLOOKUP(VLOOKUP($H75,[4]Film!$B$3:$V$29,21,FALSE),[4]base!$R$1:$Z$2,2,FALSE)+1,FALSE)</f>
        <v>7</v>
      </c>
    </row>
    <row r="76" spans="1:27 16364:16367" x14ac:dyDescent="0.3">
      <c r="A76">
        <v>8061</v>
      </c>
      <c r="B76" s="16">
        <v>20210087161</v>
      </c>
      <c r="E76" s="16" t="s">
        <v>151</v>
      </c>
      <c r="F76" t="s">
        <v>152</v>
      </c>
      <c r="G76" s="18" t="s">
        <v>22</v>
      </c>
      <c r="H76" s="18" t="s">
        <v>140</v>
      </c>
      <c r="I76" s="19">
        <v>8</v>
      </c>
      <c r="J76" s="19">
        <v>7</v>
      </c>
      <c r="K76" s="19">
        <v>3</v>
      </c>
      <c r="L76" s="19">
        <v>4</v>
      </c>
      <c r="M76" s="19">
        <v>4</v>
      </c>
      <c r="N76" s="19">
        <v>11</v>
      </c>
      <c r="O76" s="19">
        <v>4</v>
      </c>
      <c r="P76" s="19">
        <v>407</v>
      </c>
      <c r="Q76" s="19">
        <v>5</v>
      </c>
      <c r="R76" s="19">
        <v>6</v>
      </c>
      <c r="Z76" s="19" t="str">
        <f t="shared" si="2"/>
        <v>1/4 6</v>
      </c>
      <c r="AA76" s="19">
        <f>VLOOKUP(Z76,[4]base!$Q$3:$Z$27,HLOOKUP(VLOOKUP($H76,[4]Film!$B$3:$V$29,21,FALSE),[4]base!$R$1:$Z$2,2,FALSE)+1,FALSE)</f>
        <v>7</v>
      </c>
    </row>
    <row r="77" spans="1:27 16364:16367" x14ac:dyDescent="0.3">
      <c r="A77">
        <v>9067</v>
      </c>
      <c r="B77" s="16">
        <v>20210085463</v>
      </c>
      <c r="E77" s="16" t="s">
        <v>163</v>
      </c>
      <c r="F77" t="s">
        <v>164</v>
      </c>
      <c r="G77" s="18" t="s">
        <v>22</v>
      </c>
      <c r="H77" s="18" t="s">
        <v>140</v>
      </c>
      <c r="I77" s="19">
        <v>9</v>
      </c>
      <c r="J77" s="19">
        <v>6</v>
      </c>
      <c r="K77" s="16">
        <v>4</v>
      </c>
      <c r="L77" s="16">
        <v>4</v>
      </c>
      <c r="M77" s="16">
        <v>5</v>
      </c>
      <c r="N77" s="16">
        <v>13</v>
      </c>
      <c r="O77" s="16">
        <v>4</v>
      </c>
      <c r="P77" s="16">
        <v>408</v>
      </c>
      <c r="Q77" s="16">
        <v>5</v>
      </c>
      <c r="R77" s="16">
        <v>6</v>
      </c>
      <c r="S77" s="16"/>
      <c r="T77" s="16"/>
      <c r="U77" s="16"/>
      <c r="V77" s="16"/>
      <c r="W77" s="16"/>
      <c r="X77" s="16"/>
      <c r="Y77" s="17"/>
      <c r="Z77" s="19" t="str">
        <f t="shared" si="2"/>
        <v>1/4 6</v>
      </c>
      <c r="AA77" s="19">
        <f>VLOOKUP(Z77,[4]base!$Q$3:$Z$27,HLOOKUP(VLOOKUP($H77,[4]Film!$B$3:$V$29,21,FALSE),[4]base!$R$1:$Z$2,2,FALSE)+1,FALSE)</f>
        <v>7</v>
      </c>
    </row>
    <row r="78" spans="1:27 16364:16367" x14ac:dyDescent="0.3">
      <c r="A78">
        <v>13097</v>
      </c>
      <c r="B78" s="16">
        <v>20220090568</v>
      </c>
      <c r="E78" s="16" t="s">
        <v>222</v>
      </c>
      <c r="F78" t="s">
        <v>223</v>
      </c>
      <c r="G78" s="18" t="s">
        <v>22</v>
      </c>
      <c r="H78" s="18" t="s">
        <v>140</v>
      </c>
      <c r="I78" s="19">
        <v>13</v>
      </c>
      <c r="J78" s="19">
        <v>8</v>
      </c>
      <c r="K78" s="19">
        <v>3</v>
      </c>
      <c r="L78" s="19">
        <v>5</v>
      </c>
      <c r="M78" s="19">
        <v>5</v>
      </c>
      <c r="N78" s="19">
        <v>13</v>
      </c>
      <c r="O78" s="19">
        <v>4</v>
      </c>
      <c r="P78" s="19">
        <v>405</v>
      </c>
      <c r="Q78" s="19">
        <v>6</v>
      </c>
      <c r="R78" s="19">
        <v>6</v>
      </c>
      <c r="Z78" s="19" t="str">
        <f t="shared" si="2"/>
        <v>1/4 6</v>
      </c>
      <c r="AA78" s="19">
        <f>VLOOKUP(Z78,[4]base!$Q$3:$Z$27,HLOOKUP(VLOOKUP($H78,[4]Film!$B$3:$V$29,21,FALSE),[4]base!$R$1:$Z$2,2,FALSE)+1,FALSE)</f>
        <v>7</v>
      </c>
    </row>
    <row r="79" spans="1:27 16364:16367" x14ac:dyDescent="0.3">
      <c r="A79" s="20">
        <v>8057</v>
      </c>
      <c r="B79" s="20">
        <v>20200031137</v>
      </c>
      <c r="C79" s="22"/>
      <c r="D79" s="22"/>
      <c r="E79" s="22" t="s">
        <v>143</v>
      </c>
      <c r="F79" s="23" t="s">
        <v>144</v>
      </c>
      <c r="G79" s="23" t="s">
        <v>74</v>
      </c>
      <c r="H79" s="23" t="s">
        <v>140</v>
      </c>
      <c r="I79" s="16">
        <v>8</v>
      </c>
      <c r="J79" s="16">
        <v>3</v>
      </c>
      <c r="K79" s="19">
        <v>6</v>
      </c>
      <c r="L79" s="19">
        <v>5</v>
      </c>
      <c r="M79" s="19">
        <v>6</v>
      </c>
      <c r="N79" s="19">
        <v>17</v>
      </c>
      <c r="O79" s="19">
        <v>5</v>
      </c>
      <c r="Z79" s="19" t="str">
        <f t="shared" si="2"/>
        <v>M 5</v>
      </c>
      <c r="AA79" s="19">
        <f>VLOOKUP(Z79,[4]base!$Q$3:$Z$27,HLOOKUP(VLOOKUP($H79,[4]Film!$B$3:$V$29,21,FALSE),[4]base!$R$1:$Z$2,2,FALSE)+1,FALSE)</f>
        <v>4</v>
      </c>
    </row>
    <row r="80" spans="1:27 16364:16367" x14ac:dyDescent="0.3">
      <c r="A80" s="20">
        <v>9068</v>
      </c>
      <c r="B80" s="20">
        <v>20210087282</v>
      </c>
      <c r="C80" s="22"/>
      <c r="D80" s="22"/>
      <c r="E80" s="22" t="s">
        <v>165</v>
      </c>
      <c r="F80" s="23" t="s">
        <v>166</v>
      </c>
      <c r="G80" s="23" t="s">
        <v>31</v>
      </c>
      <c r="H80" s="23" t="s">
        <v>140</v>
      </c>
      <c r="I80" s="19">
        <v>9</v>
      </c>
      <c r="J80" s="19">
        <v>7</v>
      </c>
      <c r="K80" s="19">
        <v>5</v>
      </c>
      <c r="L80" s="19">
        <v>5</v>
      </c>
      <c r="M80" s="19">
        <v>4</v>
      </c>
      <c r="N80" s="19">
        <v>14</v>
      </c>
      <c r="O80" s="19">
        <v>5</v>
      </c>
      <c r="Z80" s="19" t="str">
        <f t="shared" si="2"/>
        <v>M 5</v>
      </c>
      <c r="AA80" s="19">
        <f>VLOOKUP(Z80,[4]base!$Q$3:$Z$27,HLOOKUP(VLOOKUP($H80,[4]Film!$B$3:$V$29,21,FALSE),[4]base!$R$1:$Z$2,2,FALSE)+1,FALSE)</f>
        <v>4</v>
      </c>
    </row>
    <row r="81" spans="1:27" x14ac:dyDescent="0.3">
      <c r="A81" s="20">
        <v>10074</v>
      </c>
      <c r="B81" s="24">
        <v>20210082053</v>
      </c>
      <c r="D81" s="17"/>
      <c r="E81" s="24" t="s">
        <v>177</v>
      </c>
      <c r="F81" s="25" t="s">
        <v>178</v>
      </c>
      <c r="G81" s="17" t="s">
        <v>31</v>
      </c>
      <c r="H81" s="26" t="s">
        <v>140</v>
      </c>
      <c r="I81" s="19">
        <v>10</v>
      </c>
      <c r="J81" s="19">
        <v>6</v>
      </c>
      <c r="K81" s="19">
        <v>4</v>
      </c>
      <c r="L81" s="19">
        <v>5</v>
      </c>
      <c r="M81" s="19">
        <v>5</v>
      </c>
      <c r="N81" s="19">
        <v>14</v>
      </c>
      <c r="O81" s="19">
        <v>5</v>
      </c>
      <c r="Z81" s="19" t="str">
        <f t="shared" si="2"/>
        <v>M 5</v>
      </c>
      <c r="AA81" s="19">
        <f>VLOOKUP(Z81,[4]base!$Q$3:$Z$27,HLOOKUP(VLOOKUP($H81,[4]Film!$B$3:$V$29,21,FALSE),[4]base!$R$1:$Z$2,2,FALSE)+1,FALSE)</f>
        <v>4</v>
      </c>
    </row>
    <row r="82" spans="1:27" x14ac:dyDescent="0.3">
      <c r="A82">
        <v>11080</v>
      </c>
      <c r="B82" s="16">
        <v>20210059048</v>
      </c>
      <c r="E82" s="16" t="s">
        <v>189</v>
      </c>
      <c r="F82" t="s">
        <v>190</v>
      </c>
      <c r="G82" s="18" t="s">
        <v>22</v>
      </c>
      <c r="H82" s="18" t="s">
        <v>140</v>
      </c>
      <c r="I82" s="19">
        <v>11</v>
      </c>
      <c r="J82" s="19">
        <v>5</v>
      </c>
      <c r="K82" s="19">
        <v>6</v>
      </c>
      <c r="L82" s="19">
        <v>5</v>
      </c>
      <c r="M82" s="19">
        <v>4</v>
      </c>
      <c r="N82" s="19">
        <v>15</v>
      </c>
      <c r="O82" s="19">
        <v>5</v>
      </c>
      <c r="Z82" s="19" t="str">
        <f t="shared" si="2"/>
        <v>M 5</v>
      </c>
      <c r="AA82" s="19">
        <f>VLOOKUP(Z82,[4]base!$Q$3:$Z$27,HLOOKUP(VLOOKUP($H82,[4]Film!$B$3:$V$29,21,FALSE),[4]base!$R$1:$Z$2,2,FALSE)+1,FALSE)</f>
        <v>4</v>
      </c>
    </row>
    <row r="83" spans="1:27" x14ac:dyDescent="0.3">
      <c r="A83">
        <v>12089</v>
      </c>
      <c r="B83" s="16">
        <v>20220089943</v>
      </c>
      <c r="E83" s="16" t="s">
        <v>86</v>
      </c>
      <c r="F83" t="s">
        <v>207</v>
      </c>
      <c r="G83" s="18" t="s">
        <v>22</v>
      </c>
      <c r="H83" s="18" t="s">
        <v>140</v>
      </c>
      <c r="I83" s="19">
        <v>12</v>
      </c>
      <c r="J83" s="19">
        <v>7</v>
      </c>
      <c r="K83" s="19">
        <v>5</v>
      </c>
      <c r="L83" s="19">
        <v>5</v>
      </c>
      <c r="M83" s="19">
        <v>5</v>
      </c>
      <c r="N83" s="19">
        <v>15</v>
      </c>
      <c r="O83" s="19">
        <v>5</v>
      </c>
      <c r="Z83" s="19" t="str">
        <f t="shared" si="2"/>
        <v>M 5</v>
      </c>
      <c r="AA83" s="19">
        <f>VLOOKUP(Z83,[4]base!$Q$3:$Z$27,HLOOKUP(VLOOKUP($H83,[4]Film!$B$3:$V$29,21,FALSE),[4]base!$R$1:$Z$2,2,FALSE)+1,FALSE)</f>
        <v>4</v>
      </c>
    </row>
    <row r="84" spans="1:27" x14ac:dyDescent="0.3">
      <c r="A84">
        <v>13092</v>
      </c>
      <c r="B84" s="16">
        <v>20200033045</v>
      </c>
      <c r="E84" s="16" t="s">
        <v>212</v>
      </c>
      <c r="F84" t="s">
        <v>213</v>
      </c>
      <c r="G84" s="18" t="s">
        <v>22</v>
      </c>
      <c r="H84" s="18" t="s">
        <v>140</v>
      </c>
      <c r="I84" s="19">
        <v>13</v>
      </c>
      <c r="J84" s="19">
        <v>3</v>
      </c>
      <c r="K84" s="19">
        <v>6</v>
      </c>
      <c r="L84" s="19">
        <v>4</v>
      </c>
      <c r="M84" s="19">
        <v>4</v>
      </c>
      <c r="N84" s="19">
        <v>14</v>
      </c>
      <c r="O84" s="19">
        <v>5</v>
      </c>
      <c r="Z84" s="19" t="str">
        <f t="shared" si="2"/>
        <v>M 5</v>
      </c>
      <c r="AA84" s="19">
        <f>VLOOKUP(Z84,[4]base!$Q$3:$Z$27,HLOOKUP(VLOOKUP($H84,[4]Film!$B$3:$V$29,21,FALSE),[4]base!$R$1:$Z$2,2,FALSE)+1,FALSE)</f>
        <v>4</v>
      </c>
    </row>
    <row r="85" spans="1:27" x14ac:dyDescent="0.3">
      <c r="A85" s="20">
        <v>8056</v>
      </c>
      <c r="B85" s="16">
        <v>20200031104</v>
      </c>
      <c r="C85" s="16"/>
      <c r="E85" s="16" t="s">
        <v>141</v>
      </c>
      <c r="F85" s="17" t="s">
        <v>142</v>
      </c>
      <c r="G85" s="17" t="s">
        <v>26</v>
      </c>
      <c r="H85" s="21" t="s">
        <v>140</v>
      </c>
      <c r="I85" s="19">
        <v>8</v>
      </c>
      <c r="J85" s="19">
        <v>2</v>
      </c>
      <c r="K85" s="19">
        <v>7</v>
      </c>
      <c r="L85" s="19">
        <v>6</v>
      </c>
      <c r="M85" s="19">
        <v>5</v>
      </c>
      <c r="N85" s="19">
        <v>18</v>
      </c>
      <c r="O85" s="19">
        <v>6</v>
      </c>
      <c r="Z85" s="19" t="str">
        <f t="shared" si="2"/>
        <v>M 6</v>
      </c>
      <c r="AA85" s="19">
        <f>VLOOKUP(Z85,[4]base!$Q$3:$Z$27,HLOOKUP(VLOOKUP($H85,[4]Film!$B$3:$V$29,21,FALSE),[4]base!$R$1:$Z$2,2,FALSE)+1,FALSE)</f>
        <v>3</v>
      </c>
    </row>
    <row r="86" spans="1:27" x14ac:dyDescent="0.3">
      <c r="A86" s="20">
        <v>9064</v>
      </c>
      <c r="B86" s="24">
        <v>20200031160</v>
      </c>
      <c r="D86" s="17"/>
      <c r="E86" s="24" t="s">
        <v>157</v>
      </c>
      <c r="F86" s="25" t="s">
        <v>158</v>
      </c>
      <c r="G86" s="17" t="s">
        <v>22</v>
      </c>
      <c r="H86" s="26" t="s">
        <v>140</v>
      </c>
      <c r="I86" s="19">
        <v>9</v>
      </c>
      <c r="J86" s="19">
        <v>3</v>
      </c>
      <c r="K86" s="19">
        <v>7</v>
      </c>
      <c r="L86" s="19">
        <v>6</v>
      </c>
      <c r="M86" s="19">
        <v>6</v>
      </c>
      <c r="N86" s="19">
        <v>19</v>
      </c>
      <c r="O86" s="19">
        <v>6</v>
      </c>
      <c r="Z86" s="19" t="str">
        <f t="shared" ref="Z86:Z117" si="3">IF(O86="Abs","Abs",IF(X86&lt;&gt;"",X86,IF(U86&lt;&gt;"",CONCATENATE("1/2 ",U86),IF(R86&lt;&gt;"",CONCATENATE("1/4 ",R86),CONCATENATE("M ",O86)))))</f>
        <v>M 6</v>
      </c>
      <c r="AA86" s="19">
        <f>VLOOKUP(Z86,[4]base!$Q$3:$Z$27,HLOOKUP(VLOOKUP($H86,[4]Film!$B$3:$V$29,21,FALSE),[4]base!$R$1:$Z$2,2,FALSE)+1,FALSE)</f>
        <v>3</v>
      </c>
    </row>
    <row r="87" spans="1:27" x14ac:dyDescent="0.3">
      <c r="A87">
        <v>10073</v>
      </c>
      <c r="B87" s="16">
        <v>20210059011</v>
      </c>
      <c r="E87" s="16" t="s">
        <v>175</v>
      </c>
      <c r="F87" t="s">
        <v>176</v>
      </c>
      <c r="G87" s="18" t="s">
        <v>22</v>
      </c>
      <c r="H87" s="18" t="s">
        <v>140</v>
      </c>
      <c r="I87" s="19">
        <v>10</v>
      </c>
      <c r="J87" s="19">
        <v>5</v>
      </c>
      <c r="K87" s="19">
        <v>5</v>
      </c>
      <c r="L87" s="19">
        <v>6</v>
      </c>
      <c r="M87" s="19">
        <v>6</v>
      </c>
      <c r="N87" s="19">
        <v>17</v>
      </c>
      <c r="O87" s="19">
        <v>6</v>
      </c>
      <c r="Z87" s="19" t="str">
        <f t="shared" si="3"/>
        <v>M 6</v>
      </c>
      <c r="AA87" s="19">
        <f>VLOOKUP(Z87,[4]base!$Q$3:$Z$27,HLOOKUP(VLOOKUP($H87,[4]Film!$B$3:$V$29,21,FALSE),[4]base!$R$1:$Z$2,2,FALSE)+1,FALSE)</f>
        <v>3</v>
      </c>
    </row>
    <row r="88" spans="1:27" x14ac:dyDescent="0.3">
      <c r="A88">
        <v>11078</v>
      </c>
      <c r="B88" s="16">
        <v>20200031173</v>
      </c>
      <c r="E88" s="16" t="s">
        <v>185</v>
      </c>
      <c r="F88" t="s">
        <v>186</v>
      </c>
      <c r="G88" s="18" t="s">
        <v>22</v>
      </c>
      <c r="H88" s="18" t="s">
        <v>140</v>
      </c>
      <c r="I88" s="19">
        <v>11</v>
      </c>
      <c r="J88" s="19">
        <v>3</v>
      </c>
      <c r="K88" s="19">
        <v>5</v>
      </c>
      <c r="L88" s="19">
        <v>6</v>
      </c>
      <c r="M88" s="19">
        <v>7</v>
      </c>
      <c r="N88" s="19">
        <v>18</v>
      </c>
      <c r="O88" s="19">
        <v>6</v>
      </c>
      <c r="Z88" s="19" t="str">
        <f t="shared" si="3"/>
        <v>M 6</v>
      </c>
      <c r="AA88" s="19">
        <f>VLOOKUP(Z88,[4]base!$Q$3:$Z$27,HLOOKUP(VLOOKUP($H88,[4]Film!$B$3:$V$29,21,FALSE),[4]base!$R$1:$Z$2,2,FALSE)+1,FALSE)</f>
        <v>3</v>
      </c>
    </row>
    <row r="89" spans="1:27" x14ac:dyDescent="0.3">
      <c r="A89" s="20">
        <v>12088</v>
      </c>
      <c r="B89" s="20">
        <v>20210070415</v>
      </c>
      <c r="C89" s="20"/>
      <c r="D89" s="20"/>
      <c r="E89" s="47" t="s">
        <v>205</v>
      </c>
      <c r="F89" s="40" t="s">
        <v>206</v>
      </c>
      <c r="G89" s="40" t="s">
        <v>74</v>
      </c>
      <c r="H89" s="40" t="s">
        <v>140</v>
      </c>
      <c r="I89" s="16">
        <v>12</v>
      </c>
      <c r="J89" s="16">
        <v>6</v>
      </c>
      <c r="K89" s="19">
        <v>6</v>
      </c>
      <c r="L89" s="19">
        <v>6</v>
      </c>
      <c r="M89" s="19">
        <v>6</v>
      </c>
      <c r="N89" s="19">
        <v>18</v>
      </c>
      <c r="O89" s="19">
        <v>6</v>
      </c>
      <c r="Z89" s="37" t="str">
        <f t="shared" si="3"/>
        <v>M 6</v>
      </c>
      <c r="AA89" s="37">
        <f>VLOOKUP(Z89,[4]base!$Q$3:$Z$27,HLOOKUP(VLOOKUP($H89,[4]Film!$B$3:$V$29,21,FALSE),[4]base!$R$1:$Z$2,2,FALSE)+1,FALSE)</f>
        <v>3</v>
      </c>
    </row>
    <row r="90" spans="1:27" x14ac:dyDescent="0.3">
      <c r="A90" s="20">
        <v>13093</v>
      </c>
      <c r="B90" s="20">
        <v>20200038005</v>
      </c>
      <c r="C90" s="20"/>
      <c r="D90" s="20"/>
      <c r="E90" s="20" t="s">
        <v>214</v>
      </c>
      <c r="F90" s="23" t="s">
        <v>215</v>
      </c>
      <c r="G90" s="23" t="s">
        <v>74</v>
      </c>
      <c r="H90" s="23" t="s">
        <v>140</v>
      </c>
      <c r="I90" s="19">
        <v>13</v>
      </c>
      <c r="J90" s="19">
        <v>4</v>
      </c>
      <c r="K90" s="19">
        <v>5</v>
      </c>
      <c r="L90" s="19">
        <v>6</v>
      </c>
      <c r="M90" s="19">
        <v>6</v>
      </c>
      <c r="N90" s="19">
        <v>17</v>
      </c>
      <c r="O90" s="19">
        <v>6</v>
      </c>
      <c r="Z90" s="19" t="str">
        <f t="shared" si="3"/>
        <v>M 6</v>
      </c>
      <c r="AA90" s="19">
        <f>VLOOKUP(Z90,[4]base!$Q$3:$Z$27,HLOOKUP(VLOOKUP($H90,[4]Film!$B$3:$V$29,21,FALSE),[4]base!$R$1:$Z$2,2,FALSE)+1,FALSE)</f>
        <v>3</v>
      </c>
    </row>
    <row r="91" spans="1:27" x14ac:dyDescent="0.3">
      <c r="A91" s="20">
        <v>8059</v>
      </c>
      <c r="B91" s="16">
        <v>20210058459</v>
      </c>
      <c r="D91" s="17"/>
      <c r="E91" s="16" t="s">
        <v>147</v>
      </c>
      <c r="F91" s="17" t="s">
        <v>148</v>
      </c>
      <c r="G91" s="17" t="s">
        <v>31</v>
      </c>
      <c r="H91" s="27" t="s">
        <v>140</v>
      </c>
      <c r="I91" s="16">
        <v>8</v>
      </c>
      <c r="J91" s="16">
        <v>5</v>
      </c>
      <c r="K91" s="19">
        <v>5</v>
      </c>
      <c r="L91" s="19">
        <v>7</v>
      </c>
      <c r="M91" s="19">
        <v>7</v>
      </c>
      <c r="N91" s="19">
        <v>19</v>
      </c>
      <c r="O91" s="19">
        <v>7</v>
      </c>
      <c r="Z91" s="19" t="str">
        <f t="shared" si="3"/>
        <v>M 7</v>
      </c>
      <c r="AA91" s="19">
        <f>VLOOKUP(Z91,[4]base!$Q$3:$Z$27,HLOOKUP(VLOOKUP($H91,[4]Film!$B$3:$V$29,21,FALSE),[4]base!$R$1:$Z$2,2,FALSE)+1,FALSE)</f>
        <v>2</v>
      </c>
    </row>
    <row r="92" spans="1:27" x14ac:dyDescent="0.3">
      <c r="A92" s="20">
        <v>9063</v>
      </c>
      <c r="B92" s="24">
        <v>20200031066</v>
      </c>
      <c r="D92" s="17"/>
      <c r="E92" s="24" t="s">
        <v>155</v>
      </c>
      <c r="F92" s="25" t="s">
        <v>156</v>
      </c>
      <c r="G92" s="17" t="s">
        <v>74</v>
      </c>
      <c r="H92" s="21" t="s">
        <v>140</v>
      </c>
      <c r="I92" s="19">
        <v>9</v>
      </c>
      <c r="J92" s="19">
        <v>2</v>
      </c>
      <c r="K92" s="19">
        <v>6</v>
      </c>
      <c r="L92" s="19">
        <v>7</v>
      </c>
      <c r="M92" s="19">
        <v>7</v>
      </c>
      <c r="N92" s="19">
        <v>20</v>
      </c>
      <c r="O92" s="19">
        <v>7</v>
      </c>
      <c r="Z92" s="19" t="str">
        <f t="shared" si="3"/>
        <v>M 7</v>
      </c>
      <c r="AA92" s="19">
        <f>VLOOKUP(Z92,[4]base!$Q$3:$Z$27,HLOOKUP(VLOOKUP($H92,[4]Film!$B$3:$V$29,21,FALSE),[4]base!$R$1:$Z$2,2,FALSE)+1,FALSE)</f>
        <v>2</v>
      </c>
    </row>
    <row r="93" spans="1:27" x14ac:dyDescent="0.3">
      <c r="A93" s="20">
        <v>10075</v>
      </c>
      <c r="B93" s="20">
        <v>20220087701</v>
      </c>
      <c r="C93" s="22"/>
      <c r="D93" s="22"/>
      <c r="E93" s="20" t="s">
        <v>179</v>
      </c>
      <c r="F93" s="23" t="s">
        <v>180</v>
      </c>
      <c r="G93" s="23" t="s">
        <v>31</v>
      </c>
      <c r="H93" s="23" t="s">
        <v>140</v>
      </c>
      <c r="I93" s="19">
        <v>10</v>
      </c>
      <c r="J93" s="19">
        <v>7</v>
      </c>
      <c r="K93" s="19">
        <v>7</v>
      </c>
      <c r="L93" s="19">
        <v>7</v>
      </c>
      <c r="M93" s="19">
        <v>7</v>
      </c>
      <c r="N93" s="19">
        <v>21</v>
      </c>
      <c r="O93" s="19">
        <v>7</v>
      </c>
      <c r="Z93" s="19" t="str">
        <f t="shared" si="3"/>
        <v>M 7</v>
      </c>
      <c r="AA93" s="19">
        <f>VLOOKUP(Z93,[4]base!$Q$3:$Z$27,HLOOKUP(VLOOKUP($H93,[4]Film!$B$3:$V$29,21,FALSE),[4]base!$R$1:$Z$2,2,FALSE)+1,FALSE)</f>
        <v>2</v>
      </c>
    </row>
    <row r="94" spans="1:27" x14ac:dyDescent="0.3">
      <c r="A94" s="20">
        <v>11082</v>
      </c>
      <c r="B94" s="16">
        <v>20220087913</v>
      </c>
      <c r="D94" s="17"/>
      <c r="E94" s="16" t="s">
        <v>193</v>
      </c>
      <c r="F94" s="17" t="s">
        <v>194</v>
      </c>
      <c r="G94" s="17" t="s">
        <v>26</v>
      </c>
      <c r="H94" s="17" t="s">
        <v>140</v>
      </c>
      <c r="I94" s="16">
        <v>11</v>
      </c>
      <c r="J94" s="16">
        <v>7</v>
      </c>
      <c r="K94" s="19">
        <v>7</v>
      </c>
      <c r="L94" s="19">
        <v>7</v>
      </c>
      <c r="M94" s="19">
        <v>6</v>
      </c>
      <c r="N94" s="19">
        <v>20</v>
      </c>
      <c r="O94" s="19">
        <v>7</v>
      </c>
      <c r="Z94" s="19" t="str">
        <f t="shared" si="3"/>
        <v>M 7</v>
      </c>
      <c r="AA94" s="19">
        <f>VLOOKUP(Z94,[4]base!$Q$3:$Z$27,HLOOKUP(VLOOKUP($H94,[4]Film!$B$3:$V$29,21,FALSE),[4]base!$R$1:$Z$2,2,FALSE)+1,FALSE)</f>
        <v>2</v>
      </c>
    </row>
    <row r="95" spans="1:27" x14ac:dyDescent="0.3">
      <c r="A95">
        <v>12087</v>
      </c>
      <c r="B95" s="16">
        <v>20210060386</v>
      </c>
      <c r="E95" s="16" t="s">
        <v>203</v>
      </c>
      <c r="F95" t="s">
        <v>204</v>
      </c>
      <c r="G95" s="18" t="s">
        <v>22</v>
      </c>
      <c r="H95" s="18" t="s">
        <v>140</v>
      </c>
      <c r="I95" s="19">
        <v>12</v>
      </c>
      <c r="J95" s="19">
        <v>5</v>
      </c>
      <c r="K95" s="16">
        <v>7</v>
      </c>
      <c r="L95" s="16">
        <v>7</v>
      </c>
      <c r="M95" s="16">
        <v>7</v>
      </c>
      <c r="N95" s="16">
        <v>21</v>
      </c>
      <c r="O95" s="16">
        <v>7</v>
      </c>
      <c r="P95" s="16"/>
      <c r="Q95" s="16"/>
      <c r="R95" s="16"/>
      <c r="S95" s="16"/>
      <c r="T95" s="16"/>
      <c r="U95" s="16"/>
      <c r="V95" s="16"/>
      <c r="W95" s="16"/>
      <c r="X95" s="16"/>
      <c r="Y95" s="17"/>
      <c r="Z95" s="19" t="str">
        <f t="shared" si="3"/>
        <v>M 7</v>
      </c>
      <c r="AA95" s="19">
        <f>VLOOKUP(Z95,[4]base!$Q$3:$Z$27,HLOOKUP(VLOOKUP($H95,[4]Film!$B$3:$V$29,21,FALSE),[4]base!$R$1:$Z$2,2,FALSE)+1,FALSE)</f>
        <v>2</v>
      </c>
    </row>
    <row r="96" spans="1:27" x14ac:dyDescent="0.3">
      <c r="A96" s="20">
        <v>13096</v>
      </c>
      <c r="B96" s="16">
        <v>20220090017</v>
      </c>
      <c r="C96" s="16"/>
      <c r="E96" s="16" t="s">
        <v>220</v>
      </c>
      <c r="F96" s="17" t="s">
        <v>221</v>
      </c>
      <c r="G96" s="17" t="s">
        <v>22</v>
      </c>
      <c r="H96" s="21" t="s">
        <v>140</v>
      </c>
      <c r="I96" s="16">
        <v>13</v>
      </c>
      <c r="J96" s="16">
        <v>7</v>
      </c>
      <c r="K96" s="16">
        <v>7</v>
      </c>
      <c r="L96" s="16">
        <v>7</v>
      </c>
      <c r="M96" s="16">
        <v>7</v>
      </c>
      <c r="N96" s="16">
        <v>21</v>
      </c>
      <c r="O96" s="16">
        <v>7</v>
      </c>
      <c r="P96" s="16"/>
      <c r="Q96" s="16"/>
      <c r="R96" s="16"/>
      <c r="S96" s="16"/>
      <c r="T96" s="16"/>
      <c r="U96" s="16"/>
      <c r="V96" s="16"/>
      <c r="W96" s="16"/>
      <c r="X96" s="16"/>
      <c r="Y96" s="17"/>
      <c r="Z96" s="19" t="str">
        <f t="shared" si="3"/>
        <v>M 7</v>
      </c>
      <c r="AA96" s="19">
        <f>VLOOKUP(Z96,[4]base!$Q$3:$Z$27,HLOOKUP(VLOOKUP($H96,[4]Film!$B$3:$V$29,21,FALSE),[4]base!$R$1:$Z$2,2,FALSE)+1,FALSE)</f>
        <v>2</v>
      </c>
    </row>
    <row r="97" spans="1:27 16343:16365" x14ac:dyDescent="0.3">
      <c r="A97">
        <v>13095</v>
      </c>
      <c r="B97" s="16">
        <v>20210070110</v>
      </c>
      <c r="E97" s="16" t="s">
        <v>218</v>
      </c>
      <c r="F97" t="s">
        <v>219</v>
      </c>
      <c r="G97" s="18" t="s">
        <v>74</v>
      </c>
      <c r="H97" s="18" t="s">
        <v>140</v>
      </c>
      <c r="I97" s="19">
        <v>13</v>
      </c>
      <c r="J97" s="19">
        <v>6</v>
      </c>
      <c r="K97" s="19" t="s">
        <v>41</v>
      </c>
      <c r="L97" s="19" t="s">
        <v>41</v>
      </c>
      <c r="M97" s="19" t="s">
        <v>41</v>
      </c>
      <c r="N97" s="19">
        <v>30</v>
      </c>
      <c r="O97" s="19" t="s">
        <v>119</v>
      </c>
      <c r="Z97" s="19" t="str">
        <f t="shared" si="3"/>
        <v>Abs</v>
      </c>
      <c r="AA97" s="19">
        <f>VLOOKUP(Z97,[4]base!$Q$3:$Z$27,HLOOKUP(VLOOKUP($H97,[4]Film!$B$3:$V$29,21,FALSE),[4]base!$R$1:$Z$2,2,FALSE)+1,FALSE)</f>
        <v>0</v>
      </c>
    </row>
    <row r="98" spans="1:27 16343:16365" s="98" customFormat="1" x14ac:dyDescent="0.3">
      <c r="A98" s="126">
        <v>15109</v>
      </c>
      <c r="B98" s="126">
        <v>20220107677</v>
      </c>
      <c r="C98" s="127"/>
      <c r="D98" s="127"/>
      <c r="E98" s="127" t="s">
        <v>227</v>
      </c>
      <c r="F98" s="128" t="s">
        <v>228</v>
      </c>
      <c r="G98" s="128" t="s">
        <v>31</v>
      </c>
      <c r="H98" s="128" t="s">
        <v>226</v>
      </c>
      <c r="I98" s="97">
        <v>15</v>
      </c>
      <c r="J98" s="97">
        <v>6</v>
      </c>
      <c r="K98" s="100">
        <v>1</v>
      </c>
      <c r="L98" s="100">
        <v>1</v>
      </c>
      <c r="M98" s="100">
        <v>1</v>
      </c>
      <c r="N98" s="100">
        <v>3</v>
      </c>
      <c r="O98" s="100">
        <v>1</v>
      </c>
      <c r="P98" s="100">
        <v>410</v>
      </c>
      <c r="Q98" s="100">
        <v>1</v>
      </c>
      <c r="R98" s="100">
        <v>1</v>
      </c>
      <c r="S98" s="100">
        <v>206</v>
      </c>
      <c r="T98" s="100">
        <v>1.0000000000000009</v>
      </c>
      <c r="U98" s="100">
        <v>1</v>
      </c>
      <c r="V98" s="100">
        <v>103</v>
      </c>
      <c r="W98" s="100">
        <v>1.9999999999999996</v>
      </c>
      <c r="X98" s="100">
        <v>1</v>
      </c>
      <c r="Z98" s="100">
        <f t="shared" si="3"/>
        <v>1</v>
      </c>
      <c r="AA98" s="100">
        <f>VLOOKUP(Z98,[4]base!$Q$3:$Z$27,HLOOKUP(VLOOKUP($H98,[4]Film!$B$3:$V$29,21,FALSE),[4]base!$R$1:$Z$2,2,FALSE)+1,FALSE)</f>
        <v>26</v>
      </c>
    </row>
    <row r="99" spans="1:27 16343:16365" s="41" customFormat="1" x14ac:dyDescent="0.3">
      <c r="A99" s="47">
        <v>14099</v>
      </c>
      <c r="B99" s="47">
        <v>20200055586</v>
      </c>
      <c r="C99" s="38"/>
      <c r="D99" s="38"/>
      <c r="E99" s="38" t="s">
        <v>246</v>
      </c>
      <c r="F99" s="40" t="s">
        <v>247</v>
      </c>
      <c r="G99" s="40" t="s">
        <v>31</v>
      </c>
      <c r="H99" s="40" t="s">
        <v>226</v>
      </c>
      <c r="I99" s="42">
        <v>14</v>
      </c>
      <c r="J99" s="42">
        <v>2</v>
      </c>
      <c r="K99" s="37">
        <v>1</v>
      </c>
      <c r="L99" s="37">
        <v>1</v>
      </c>
      <c r="M99" s="37">
        <v>1</v>
      </c>
      <c r="N99" s="37">
        <v>3</v>
      </c>
      <c r="O99" s="37">
        <v>1</v>
      </c>
      <c r="P99" s="37">
        <v>409</v>
      </c>
      <c r="Q99" s="37">
        <v>1</v>
      </c>
      <c r="R99" s="37">
        <v>1</v>
      </c>
      <c r="S99" s="37">
        <v>205</v>
      </c>
      <c r="T99" s="37">
        <v>1.0000000000000009</v>
      </c>
      <c r="U99" s="37">
        <v>2</v>
      </c>
      <c r="V99" s="37">
        <v>103</v>
      </c>
      <c r="W99" s="37">
        <v>3.0000000000000004</v>
      </c>
      <c r="X99" s="37">
        <v>2</v>
      </c>
      <c r="Z99" s="37">
        <f t="shared" si="3"/>
        <v>2</v>
      </c>
      <c r="AA99" s="37">
        <f>VLOOKUP(Z99,[4]base!$Q$3:$Z$27,HLOOKUP(VLOOKUP($H99,[4]Film!$B$3:$V$29,21,FALSE),[4]base!$R$1:$Z$2,2,FALSE)+1,FALSE)</f>
        <v>22</v>
      </c>
      <c r="XDO99" s="38"/>
      <c r="XDP99" s="40"/>
      <c r="XDQ99" s="40"/>
      <c r="XDR99" s="40"/>
      <c r="XEJ99" s="37"/>
      <c r="XEK99" s="39"/>
    </row>
    <row r="100" spans="1:27 16343:16365" x14ac:dyDescent="0.3">
      <c r="A100">
        <v>17116</v>
      </c>
      <c r="B100" s="16">
        <v>20190001943</v>
      </c>
      <c r="E100" s="16" t="s">
        <v>260</v>
      </c>
      <c r="F100" t="s">
        <v>261</v>
      </c>
      <c r="G100" s="18" t="s">
        <v>22</v>
      </c>
      <c r="H100" s="18" t="s">
        <v>226</v>
      </c>
      <c r="I100" s="19">
        <v>17</v>
      </c>
      <c r="J100" s="19">
        <v>1</v>
      </c>
      <c r="K100" s="16">
        <v>1</v>
      </c>
      <c r="L100" s="16">
        <v>1</v>
      </c>
      <c r="M100" s="16">
        <v>1</v>
      </c>
      <c r="N100" s="16">
        <v>3</v>
      </c>
      <c r="O100" s="16">
        <v>1</v>
      </c>
      <c r="P100" s="16">
        <v>412</v>
      </c>
      <c r="Q100" s="16">
        <v>1</v>
      </c>
      <c r="R100" s="16">
        <v>1</v>
      </c>
      <c r="S100" s="16">
        <v>205</v>
      </c>
      <c r="T100" s="16">
        <v>1.9999999999999996</v>
      </c>
      <c r="U100" s="16">
        <v>1</v>
      </c>
      <c r="V100" s="16">
        <v>103</v>
      </c>
      <c r="W100" s="16">
        <v>1.0000000000000009</v>
      </c>
      <c r="X100" s="16">
        <v>3</v>
      </c>
      <c r="Y100" s="17"/>
      <c r="Z100" s="19">
        <f t="shared" si="3"/>
        <v>3</v>
      </c>
      <c r="AA100" s="19">
        <f>VLOOKUP(Z100,[4]base!$Q$3:$Z$27,HLOOKUP(VLOOKUP($H100,[4]Film!$B$3:$V$29,21,FALSE),[4]base!$R$1:$Z$2,2,FALSE)+1,FALSE)</f>
        <v>19</v>
      </c>
    </row>
    <row r="101" spans="1:27 16343:16365" x14ac:dyDescent="0.3">
      <c r="A101">
        <v>17117</v>
      </c>
      <c r="B101" s="16">
        <v>20200030290</v>
      </c>
      <c r="E101" s="16" t="s">
        <v>262</v>
      </c>
      <c r="F101" t="s">
        <v>263</v>
      </c>
      <c r="G101" s="18" t="s">
        <v>22</v>
      </c>
      <c r="H101" s="18" t="s">
        <v>226</v>
      </c>
      <c r="I101" s="19">
        <v>17</v>
      </c>
      <c r="J101" s="19">
        <v>2</v>
      </c>
      <c r="K101" s="19">
        <v>2</v>
      </c>
      <c r="L101" s="19">
        <v>2</v>
      </c>
      <c r="M101" s="19">
        <v>2</v>
      </c>
      <c r="N101" s="19">
        <v>6</v>
      </c>
      <c r="O101" s="19">
        <v>2</v>
      </c>
      <c r="P101" s="19">
        <v>410</v>
      </c>
      <c r="Q101" s="19">
        <v>3</v>
      </c>
      <c r="R101" s="19">
        <v>2</v>
      </c>
      <c r="S101" s="19">
        <v>205</v>
      </c>
      <c r="T101" s="19">
        <v>3.0000000000000004</v>
      </c>
      <c r="U101" s="19">
        <v>3</v>
      </c>
      <c r="V101" s="19">
        <v>103</v>
      </c>
      <c r="W101" s="19">
        <v>5</v>
      </c>
      <c r="X101" s="19">
        <v>4</v>
      </c>
      <c r="Z101" s="19">
        <f t="shared" si="3"/>
        <v>4</v>
      </c>
      <c r="AA101" s="19">
        <f>VLOOKUP(Z101,[4]base!$Q$3:$Z$27,HLOOKUP(VLOOKUP($H101,[4]Film!$B$3:$V$29,21,FALSE),[4]base!$R$1:$Z$2,2,FALSE)+1,FALSE)</f>
        <v>17</v>
      </c>
    </row>
    <row r="102" spans="1:27 16343:16365" x14ac:dyDescent="0.3">
      <c r="A102" s="20">
        <v>14100</v>
      </c>
      <c r="B102" s="20">
        <v>20210057426</v>
      </c>
      <c r="C102" s="22"/>
      <c r="D102" s="22"/>
      <c r="E102" s="22" t="s">
        <v>229</v>
      </c>
      <c r="F102" s="23" t="s">
        <v>230</v>
      </c>
      <c r="G102" s="23" t="s">
        <v>31</v>
      </c>
      <c r="H102" s="23" t="s">
        <v>226</v>
      </c>
      <c r="I102" s="16">
        <v>14</v>
      </c>
      <c r="J102" s="16">
        <v>3</v>
      </c>
      <c r="K102" s="16">
        <v>4</v>
      </c>
      <c r="L102" s="16">
        <v>3</v>
      </c>
      <c r="M102" s="16">
        <v>3</v>
      </c>
      <c r="N102" s="16">
        <v>10</v>
      </c>
      <c r="O102" s="16">
        <v>3</v>
      </c>
      <c r="P102" s="16">
        <v>412</v>
      </c>
      <c r="Q102" s="16">
        <v>4</v>
      </c>
      <c r="R102" s="16">
        <v>2</v>
      </c>
      <c r="S102" s="16">
        <v>206</v>
      </c>
      <c r="T102" s="16">
        <v>3.9999999999999991</v>
      </c>
      <c r="U102" s="16">
        <v>2</v>
      </c>
      <c r="V102" s="16">
        <v>103</v>
      </c>
      <c r="W102" s="16">
        <v>3.9999999999999991</v>
      </c>
      <c r="X102" s="16">
        <v>5</v>
      </c>
      <c r="Y102" s="17"/>
      <c r="Z102" s="19">
        <f t="shared" si="3"/>
        <v>5</v>
      </c>
      <c r="AA102" s="19">
        <f>VLOOKUP(Z102,[4]base!$Q$3:$Z$27,HLOOKUP(VLOOKUP($H102,[4]Film!$B$3:$V$29,21,FALSE),[4]base!$R$1:$Z$2,2,FALSE)+1,FALSE)</f>
        <v>16</v>
      </c>
    </row>
    <row r="103" spans="1:27 16343:16365" x14ac:dyDescent="0.3">
      <c r="A103" s="20">
        <v>16113</v>
      </c>
      <c r="B103" s="16">
        <v>20210070088</v>
      </c>
      <c r="C103" s="16"/>
      <c r="E103" s="16" t="s">
        <v>254</v>
      </c>
      <c r="F103" s="17" t="s">
        <v>255</v>
      </c>
      <c r="G103" s="17" t="s">
        <v>74</v>
      </c>
      <c r="H103" s="17" t="s">
        <v>226</v>
      </c>
      <c r="I103" s="19">
        <v>16</v>
      </c>
      <c r="J103" s="19">
        <v>4</v>
      </c>
      <c r="K103" s="16">
        <v>3</v>
      </c>
      <c r="L103" s="16">
        <v>2</v>
      </c>
      <c r="M103" s="16">
        <v>3</v>
      </c>
      <c r="N103" s="16">
        <v>8</v>
      </c>
      <c r="O103" s="16">
        <v>1</v>
      </c>
      <c r="P103" s="16">
        <v>411</v>
      </c>
      <c r="Q103" s="16">
        <v>1</v>
      </c>
      <c r="R103" s="16">
        <v>3</v>
      </c>
      <c r="S103" s="16">
        <v>206</v>
      </c>
      <c r="T103" s="16">
        <v>6.0000000000000009</v>
      </c>
      <c r="U103" s="16">
        <v>4</v>
      </c>
      <c r="V103" s="16">
        <v>103</v>
      </c>
      <c r="W103" s="16">
        <v>8</v>
      </c>
      <c r="X103" s="16">
        <v>6</v>
      </c>
      <c r="Y103" s="17"/>
      <c r="Z103" s="19">
        <f t="shared" si="3"/>
        <v>6</v>
      </c>
      <c r="AA103" s="19">
        <f>VLOOKUP(Z103,[4]base!$Q$3:$Z$27,HLOOKUP(VLOOKUP($H103,[4]Film!$B$3:$V$29,21,FALSE),[4]base!$R$1:$Z$2,2,FALSE)+1,FALSE)</f>
        <v>15</v>
      </c>
    </row>
    <row r="104" spans="1:27 16343:16365" x14ac:dyDescent="0.3">
      <c r="A104" s="20">
        <v>19129</v>
      </c>
      <c r="B104" s="20">
        <v>20190014681</v>
      </c>
      <c r="C104" s="22"/>
      <c r="D104" s="22"/>
      <c r="E104" s="22" t="s">
        <v>286</v>
      </c>
      <c r="F104" s="23" t="s">
        <v>287</v>
      </c>
      <c r="G104" s="23" t="s">
        <v>31</v>
      </c>
      <c r="H104" s="23" t="s">
        <v>226</v>
      </c>
      <c r="I104" s="19">
        <v>19</v>
      </c>
      <c r="J104" s="19">
        <v>2</v>
      </c>
      <c r="K104" s="19">
        <v>2</v>
      </c>
      <c r="L104" s="19">
        <v>2</v>
      </c>
      <c r="M104" s="19">
        <v>2</v>
      </c>
      <c r="N104" s="19">
        <v>6</v>
      </c>
      <c r="O104" s="19">
        <v>2</v>
      </c>
      <c r="P104" s="19">
        <v>412</v>
      </c>
      <c r="Q104" s="19">
        <v>3</v>
      </c>
      <c r="R104" s="19">
        <v>3</v>
      </c>
      <c r="S104" s="19">
        <v>205</v>
      </c>
      <c r="T104" s="19">
        <v>6.0000000000000009</v>
      </c>
      <c r="U104" s="19">
        <v>4</v>
      </c>
      <c r="V104" s="19">
        <v>103</v>
      </c>
      <c r="W104" s="19">
        <v>7</v>
      </c>
      <c r="X104" s="19">
        <v>7</v>
      </c>
      <c r="Z104" s="19">
        <f t="shared" si="3"/>
        <v>7</v>
      </c>
      <c r="AA104" s="19">
        <f>VLOOKUP(Z104,[4]base!$Q$3:$Z$27,HLOOKUP(VLOOKUP($H104,[4]Film!$B$3:$V$29,21,FALSE),[4]base!$R$1:$Z$2,2,FALSE)+1,FALSE)</f>
        <v>14</v>
      </c>
    </row>
    <row r="105" spans="1:27 16343:16365" x14ac:dyDescent="0.3">
      <c r="A105">
        <v>19133</v>
      </c>
      <c r="B105" s="16">
        <v>20220090014</v>
      </c>
      <c r="E105" s="16" t="s">
        <v>35</v>
      </c>
      <c r="F105" t="s">
        <v>294</v>
      </c>
      <c r="G105" s="18" t="s">
        <v>22</v>
      </c>
      <c r="H105" s="18" t="s">
        <v>226</v>
      </c>
      <c r="I105" s="19">
        <v>19</v>
      </c>
      <c r="J105" s="19">
        <v>6</v>
      </c>
      <c r="K105" s="19">
        <v>1</v>
      </c>
      <c r="L105" s="19">
        <v>1</v>
      </c>
      <c r="M105" s="19">
        <v>1</v>
      </c>
      <c r="N105" s="19">
        <v>3</v>
      </c>
      <c r="O105" s="19">
        <v>1</v>
      </c>
      <c r="P105" s="19">
        <v>411</v>
      </c>
      <c r="Q105" s="19">
        <v>2</v>
      </c>
      <c r="R105" s="19">
        <v>1</v>
      </c>
      <c r="S105" s="19">
        <v>206</v>
      </c>
      <c r="T105" s="19">
        <v>2.0000000000000018</v>
      </c>
      <c r="U105" s="19">
        <v>3</v>
      </c>
      <c r="V105" s="19">
        <v>103</v>
      </c>
      <c r="W105" s="19">
        <v>6.0000000000000009</v>
      </c>
      <c r="X105" s="19">
        <v>8</v>
      </c>
      <c r="Z105" s="19">
        <f t="shared" si="3"/>
        <v>8</v>
      </c>
      <c r="AA105" s="19">
        <f>VLOOKUP(Z105,[4]base!$Q$3:$Z$27,HLOOKUP(VLOOKUP($H105,[4]Film!$B$3:$V$29,21,FALSE),[4]base!$R$1:$Z$2,2,FALSE)+1,FALSE)</f>
        <v>13</v>
      </c>
    </row>
    <row r="106" spans="1:27 16343:16365" x14ac:dyDescent="0.3">
      <c r="A106" s="20">
        <v>14102</v>
      </c>
      <c r="B106" s="24">
        <v>20210084484</v>
      </c>
      <c r="D106" s="17"/>
      <c r="E106" s="24" t="s">
        <v>233</v>
      </c>
      <c r="F106" s="25" t="s">
        <v>234</v>
      </c>
      <c r="G106" s="17" t="s">
        <v>26</v>
      </c>
      <c r="H106" s="25" t="s">
        <v>226</v>
      </c>
      <c r="I106" s="19">
        <v>14</v>
      </c>
      <c r="J106" s="19">
        <v>5</v>
      </c>
      <c r="K106" s="19">
        <v>3</v>
      </c>
      <c r="L106" s="19">
        <v>4</v>
      </c>
      <c r="M106" s="19">
        <v>4</v>
      </c>
      <c r="N106" s="19">
        <v>11</v>
      </c>
      <c r="O106" s="19">
        <v>4</v>
      </c>
      <c r="P106" s="19">
        <v>411</v>
      </c>
      <c r="Q106" s="19">
        <v>5</v>
      </c>
      <c r="R106" s="19">
        <v>2</v>
      </c>
      <c r="S106" s="19">
        <v>205</v>
      </c>
      <c r="T106" s="19">
        <v>3.9999999999999991</v>
      </c>
      <c r="U106" s="19">
        <v>5</v>
      </c>
      <c r="Z106" s="19" t="str">
        <f t="shared" si="3"/>
        <v>1/2 5</v>
      </c>
      <c r="AA106" s="19">
        <f>VLOOKUP(Z106,[4]base!$Q$3:$Z$27,HLOOKUP(VLOOKUP($H106,[4]Film!$B$3:$V$29,21,FALSE),[4]base!$R$1:$Z$2,2,FALSE)+1,FALSE)</f>
        <v>12</v>
      </c>
    </row>
    <row r="107" spans="1:27 16343:16365" x14ac:dyDescent="0.3">
      <c r="A107" s="20">
        <v>15104</v>
      </c>
      <c r="B107" s="20">
        <v>20180008621</v>
      </c>
      <c r="C107" s="22"/>
      <c r="D107" s="22"/>
      <c r="E107" s="22" t="s">
        <v>237</v>
      </c>
      <c r="F107" s="23" t="s">
        <v>238</v>
      </c>
      <c r="G107" s="23" t="s">
        <v>31</v>
      </c>
      <c r="H107" s="23" t="s">
        <v>226</v>
      </c>
      <c r="I107" s="16">
        <v>15</v>
      </c>
      <c r="J107" s="16">
        <v>1</v>
      </c>
      <c r="K107" s="16">
        <v>2</v>
      </c>
      <c r="L107" s="16">
        <v>3</v>
      </c>
      <c r="M107" s="16">
        <v>3</v>
      </c>
      <c r="N107" s="16">
        <v>8</v>
      </c>
      <c r="O107" s="16">
        <v>2</v>
      </c>
      <c r="P107" s="16">
        <v>409</v>
      </c>
      <c r="Q107" s="16">
        <v>2</v>
      </c>
      <c r="R107" s="16">
        <v>4</v>
      </c>
      <c r="S107" s="16">
        <v>206</v>
      </c>
      <c r="T107" s="16">
        <v>7.0000000000000018</v>
      </c>
      <c r="U107" s="16">
        <v>5</v>
      </c>
      <c r="V107" s="16"/>
      <c r="W107" s="16"/>
      <c r="X107" s="16"/>
      <c r="Y107" s="17"/>
      <c r="Z107" s="19" t="str">
        <f t="shared" si="3"/>
        <v>1/2 5</v>
      </c>
      <c r="AA107" s="19">
        <f>VLOOKUP(Z107,[4]base!$Q$3:$Z$27,HLOOKUP(VLOOKUP($H107,[4]Film!$B$3:$V$29,21,FALSE),[4]base!$R$1:$Z$2,2,FALSE)+1,FALSE)</f>
        <v>12</v>
      </c>
    </row>
    <row r="108" spans="1:27 16343:16365" x14ac:dyDescent="0.3">
      <c r="A108" s="20">
        <v>14101</v>
      </c>
      <c r="B108" s="24">
        <v>20210081597</v>
      </c>
      <c r="D108" s="17"/>
      <c r="E108" s="24" t="s">
        <v>231</v>
      </c>
      <c r="F108" s="25" t="s">
        <v>232</v>
      </c>
      <c r="G108" s="17" t="s">
        <v>31</v>
      </c>
      <c r="H108" s="25" t="s">
        <v>226</v>
      </c>
      <c r="I108" s="19">
        <v>14</v>
      </c>
      <c r="J108" s="19">
        <v>4</v>
      </c>
      <c r="K108" s="19">
        <v>2</v>
      </c>
      <c r="L108" s="19">
        <v>2</v>
      </c>
      <c r="M108" s="19">
        <v>2</v>
      </c>
      <c r="N108" s="19">
        <v>6</v>
      </c>
      <c r="O108" s="19">
        <v>2</v>
      </c>
      <c r="P108" s="19">
        <v>410</v>
      </c>
      <c r="Q108" s="19">
        <v>2</v>
      </c>
      <c r="R108" s="19">
        <v>3</v>
      </c>
      <c r="S108" s="19">
        <v>206</v>
      </c>
      <c r="T108" s="19">
        <v>5</v>
      </c>
      <c r="U108" s="19">
        <v>6</v>
      </c>
      <c r="Z108" s="19" t="str">
        <f t="shared" si="3"/>
        <v>1/2 6</v>
      </c>
      <c r="AA108" s="19">
        <f>VLOOKUP(Z108,[4]base!$Q$3:$Z$27,HLOOKUP(VLOOKUP($H108,[4]Film!$B$3:$V$29,21,FALSE),[4]base!$R$1:$Z$2,2,FALSE)+1,FALSE)</f>
        <v>11</v>
      </c>
    </row>
    <row r="109" spans="1:27 16343:16365" x14ac:dyDescent="0.3">
      <c r="A109">
        <v>16111</v>
      </c>
      <c r="B109" s="16">
        <v>20200031185</v>
      </c>
      <c r="E109" s="16" t="s">
        <v>250</v>
      </c>
      <c r="F109" t="s">
        <v>251</v>
      </c>
      <c r="G109" s="18" t="s">
        <v>22</v>
      </c>
      <c r="H109" s="18" t="s">
        <v>226</v>
      </c>
      <c r="I109" s="19">
        <v>16</v>
      </c>
      <c r="J109" s="19">
        <v>2</v>
      </c>
      <c r="K109" s="16">
        <v>2</v>
      </c>
      <c r="L109" s="16">
        <v>5</v>
      </c>
      <c r="M109" s="16">
        <v>2</v>
      </c>
      <c r="N109" s="16">
        <v>9</v>
      </c>
      <c r="O109" s="16">
        <v>3</v>
      </c>
      <c r="P109" s="16">
        <v>410</v>
      </c>
      <c r="Q109" s="16">
        <v>4</v>
      </c>
      <c r="R109" s="16">
        <v>4</v>
      </c>
      <c r="S109" s="16">
        <v>205</v>
      </c>
      <c r="T109" s="16">
        <v>7</v>
      </c>
      <c r="U109" s="16">
        <v>6</v>
      </c>
      <c r="V109" s="16"/>
      <c r="W109" s="16"/>
      <c r="X109" s="16"/>
      <c r="Y109" s="17"/>
      <c r="Z109" s="19" t="str">
        <f t="shared" si="3"/>
        <v>1/2 6</v>
      </c>
      <c r="AA109" s="19">
        <f>VLOOKUP(Z109,[4]base!$Q$3:$Z$27,HLOOKUP(VLOOKUP($H109,[4]Film!$B$3:$V$29,21,FALSE),[4]base!$R$1:$Z$2,2,FALSE)+1,FALSE)</f>
        <v>11</v>
      </c>
    </row>
    <row r="110" spans="1:27 16343:16365" x14ac:dyDescent="0.3">
      <c r="A110" s="20">
        <v>16114</v>
      </c>
      <c r="B110" s="16">
        <v>20220088022</v>
      </c>
      <c r="D110" s="17"/>
      <c r="E110" s="16" t="s">
        <v>256</v>
      </c>
      <c r="F110" s="17" t="s">
        <v>257</v>
      </c>
      <c r="G110" s="17" t="s">
        <v>31</v>
      </c>
      <c r="H110" s="17" t="s">
        <v>226</v>
      </c>
      <c r="I110" s="16">
        <v>16</v>
      </c>
      <c r="J110" s="16">
        <v>5</v>
      </c>
      <c r="K110" s="19">
        <v>5</v>
      </c>
      <c r="L110" s="19">
        <v>4</v>
      </c>
      <c r="M110" s="19">
        <v>1</v>
      </c>
      <c r="N110" s="19">
        <v>10</v>
      </c>
      <c r="O110" s="19">
        <v>4</v>
      </c>
      <c r="P110" s="19">
        <v>412</v>
      </c>
      <c r="Q110" s="19">
        <v>6</v>
      </c>
      <c r="R110" s="19">
        <v>4</v>
      </c>
      <c r="S110" s="19">
        <v>206</v>
      </c>
      <c r="T110" s="19">
        <v>7.9999999999999982</v>
      </c>
      <c r="U110" s="19">
        <v>7</v>
      </c>
      <c r="Z110" s="19" t="str">
        <f t="shared" si="3"/>
        <v>1/2 7</v>
      </c>
      <c r="AA110" s="19">
        <f>VLOOKUP(Z110,[4]base!$Q$3:$Z$27,HLOOKUP(VLOOKUP($H110,[4]Film!$B$3:$V$29,21,FALSE),[4]base!$R$1:$Z$2,2,FALSE)+1,FALSE)</f>
        <v>10</v>
      </c>
    </row>
    <row r="111" spans="1:27 16343:16365" x14ac:dyDescent="0.3">
      <c r="A111" s="20">
        <v>17118</v>
      </c>
      <c r="B111" s="16">
        <v>20210058530</v>
      </c>
      <c r="C111" s="16"/>
      <c r="E111" s="16" t="s">
        <v>264</v>
      </c>
      <c r="F111" s="17" t="s">
        <v>265</v>
      </c>
      <c r="G111" s="17" t="s">
        <v>26</v>
      </c>
      <c r="H111" s="17" t="s">
        <v>226</v>
      </c>
      <c r="I111" s="19">
        <v>17</v>
      </c>
      <c r="J111" s="19">
        <v>3</v>
      </c>
      <c r="K111" s="16">
        <v>4</v>
      </c>
      <c r="L111" s="16">
        <v>4</v>
      </c>
      <c r="M111" s="16">
        <v>4</v>
      </c>
      <c r="N111" s="16">
        <v>12</v>
      </c>
      <c r="O111" s="16">
        <v>4</v>
      </c>
      <c r="P111" s="16">
        <v>411</v>
      </c>
      <c r="Q111" s="16">
        <v>6</v>
      </c>
      <c r="R111" s="16">
        <v>4</v>
      </c>
      <c r="S111" s="16">
        <v>205</v>
      </c>
      <c r="T111" s="16">
        <v>8</v>
      </c>
      <c r="U111" s="16">
        <v>7</v>
      </c>
      <c r="V111" s="16"/>
      <c r="W111" s="16"/>
      <c r="X111" s="16"/>
      <c r="Y111" s="17"/>
      <c r="Z111" s="19" t="str">
        <f t="shared" si="3"/>
        <v>1/2 7</v>
      </c>
      <c r="AA111" s="19">
        <f>VLOOKUP(Z111,[4]base!$Q$3:$Z$27,HLOOKUP(VLOOKUP($H111,[4]Film!$B$3:$V$29,21,FALSE),[4]base!$R$1:$Z$2,2,FALSE)+1,FALSE)</f>
        <v>10</v>
      </c>
    </row>
    <row r="112" spans="1:27 16343:16365" x14ac:dyDescent="0.3">
      <c r="A112">
        <v>16112</v>
      </c>
      <c r="B112" s="16">
        <v>20210058218</v>
      </c>
      <c r="E112" s="16" t="s">
        <v>252</v>
      </c>
      <c r="F112" t="s">
        <v>253</v>
      </c>
      <c r="G112" s="18" t="s">
        <v>22</v>
      </c>
      <c r="H112" s="18" t="s">
        <v>226</v>
      </c>
      <c r="I112" s="19">
        <v>16</v>
      </c>
      <c r="J112" s="19">
        <v>3</v>
      </c>
      <c r="K112" s="19">
        <v>1</v>
      </c>
      <c r="L112" s="19">
        <v>1</v>
      </c>
      <c r="M112" s="19">
        <v>6</v>
      </c>
      <c r="N112" s="19">
        <v>8</v>
      </c>
      <c r="O112" s="19">
        <v>2</v>
      </c>
      <c r="P112" s="19">
        <v>409</v>
      </c>
      <c r="Q112" s="19">
        <v>3</v>
      </c>
      <c r="R112" s="19">
        <v>2</v>
      </c>
      <c r="S112" s="19">
        <v>206</v>
      </c>
      <c r="T112" s="19">
        <v>2.9999999999999982</v>
      </c>
      <c r="U112" s="19">
        <v>8</v>
      </c>
      <c r="Z112" s="19" t="str">
        <f t="shared" si="3"/>
        <v>1/2 8</v>
      </c>
      <c r="AA112" s="19">
        <f>VLOOKUP(Z112,[4]base!$Q$3:$Z$27,HLOOKUP(VLOOKUP($H112,[4]Film!$B$3:$V$29,21,FALSE),[4]base!$R$1:$Z$2,2,FALSE)+1,FALSE)</f>
        <v>9</v>
      </c>
    </row>
    <row r="113" spans="1:27" x14ac:dyDescent="0.3">
      <c r="A113" s="20">
        <v>17120</v>
      </c>
      <c r="B113" s="16">
        <v>20220088282</v>
      </c>
      <c r="C113" s="16"/>
      <c r="E113" s="16" t="s">
        <v>268</v>
      </c>
      <c r="F113" s="17" t="s">
        <v>269</v>
      </c>
      <c r="G113" s="17" t="s">
        <v>26</v>
      </c>
      <c r="H113" s="17" t="s">
        <v>226</v>
      </c>
      <c r="I113" s="19">
        <v>17</v>
      </c>
      <c r="J113" s="19">
        <v>5</v>
      </c>
      <c r="K113" s="19">
        <v>3</v>
      </c>
      <c r="L113" s="19">
        <v>3</v>
      </c>
      <c r="M113" s="19">
        <v>3</v>
      </c>
      <c r="N113" s="19">
        <v>9</v>
      </c>
      <c r="O113" s="19">
        <v>3</v>
      </c>
      <c r="P113" s="19">
        <v>409</v>
      </c>
      <c r="Q113" s="19">
        <v>4</v>
      </c>
      <c r="R113" s="19">
        <v>3</v>
      </c>
      <c r="S113" s="19">
        <v>205</v>
      </c>
      <c r="T113" s="19">
        <v>5</v>
      </c>
      <c r="U113" s="19">
        <v>8</v>
      </c>
      <c r="Z113" s="19" t="str">
        <f t="shared" si="3"/>
        <v>1/2 8</v>
      </c>
      <c r="AA113" s="19">
        <f>VLOOKUP(Z113,[4]base!$Q$3:$Z$27,HLOOKUP(VLOOKUP($H113,[4]Film!$B$3:$V$29,21,FALSE),[4]base!$R$1:$Z$2,2,FALSE)+1,FALSE)</f>
        <v>9</v>
      </c>
    </row>
    <row r="114" spans="1:27" x14ac:dyDescent="0.3">
      <c r="A114" s="20">
        <v>18123</v>
      </c>
      <c r="B114" s="16">
        <v>20200028407</v>
      </c>
      <c r="C114" s="16"/>
      <c r="E114" s="16" t="s">
        <v>274</v>
      </c>
      <c r="F114" s="17" t="s">
        <v>275</v>
      </c>
      <c r="G114" s="17" t="s">
        <v>31</v>
      </c>
      <c r="H114" s="21" t="s">
        <v>226</v>
      </c>
      <c r="I114" s="19">
        <v>18</v>
      </c>
      <c r="J114" s="19">
        <v>2</v>
      </c>
      <c r="K114" s="19">
        <v>3</v>
      </c>
      <c r="L114" s="19">
        <v>3</v>
      </c>
      <c r="M114" s="19">
        <v>2</v>
      </c>
      <c r="N114" s="19">
        <v>8</v>
      </c>
      <c r="O114" s="19">
        <v>3</v>
      </c>
      <c r="P114" s="19">
        <v>409</v>
      </c>
      <c r="Q114" s="19">
        <v>5</v>
      </c>
      <c r="R114" s="19">
        <v>5</v>
      </c>
      <c r="Z114" s="19" t="str">
        <f t="shared" si="3"/>
        <v>1/4 5</v>
      </c>
      <c r="AA114" s="19">
        <f>VLOOKUP(Z114,[4]base!$Q$3:$Z$27,HLOOKUP(VLOOKUP($H114,[4]Film!$B$3:$V$29,21,FALSE),[4]base!$R$1:$Z$2,2,FALSE)+1,FALSE)</f>
        <v>8</v>
      </c>
    </row>
    <row r="115" spans="1:27" x14ac:dyDescent="0.3">
      <c r="A115" s="20">
        <v>18124</v>
      </c>
      <c r="B115" s="20">
        <v>20210058770</v>
      </c>
      <c r="C115" s="22"/>
      <c r="D115" s="22"/>
      <c r="E115" s="22" t="s">
        <v>276</v>
      </c>
      <c r="F115" s="23" t="s">
        <v>277</v>
      </c>
      <c r="G115" s="23" t="s">
        <v>31</v>
      </c>
      <c r="H115" s="23" t="s">
        <v>226</v>
      </c>
      <c r="I115" s="16">
        <v>18</v>
      </c>
      <c r="J115" s="16">
        <v>3</v>
      </c>
      <c r="K115" s="19">
        <v>1</v>
      </c>
      <c r="L115" s="19">
        <v>1</v>
      </c>
      <c r="M115" s="19">
        <v>4</v>
      </c>
      <c r="N115" s="19">
        <v>6</v>
      </c>
      <c r="O115" s="19">
        <v>2</v>
      </c>
      <c r="P115" s="19">
        <v>411</v>
      </c>
      <c r="Q115" s="19">
        <v>3</v>
      </c>
      <c r="R115" s="19">
        <v>5</v>
      </c>
      <c r="Z115" s="19" t="str">
        <f t="shared" si="3"/>
        <v>1/4 5</v>
      </c>
      <c r="AA115" s="19">
        <f>VLOOKUP(Z115,[4]base!$Q$3:$Z$27,HLOOKUP(VLOOKUP($H115,[4]Film!$B$3:$V$29,21,FALSE),[4]base!$R$1:$Z$2,2,FALSE)+1,FALSE)</f>
        <v>8</v>
      </c>
    </row>
    <row r="116" spans="1:27" x14ac:dyDescent="0.3">
      <c r="A116" s="20">
        <v>18125</v>
      </c>
      <c r="B116" s="16">
        <v>20210060953</v>
      </c>
      <c r="C116" s="16"/>
      <c r="E116" s="16" t="s">
        <v>278</v>
      </c>
      <c r="F116" s="17" t="s">
        <v>279</v>
      </c>
      <c r="G116" s="17" t="s">
        <v>26</v>
      </c>
      <c r="H116" s="17" t="s">
        <v>226</v>
      </c>
      <c r="I116" s="19">
        <v>18</v>
      </c>
      <c r="J116" s="19">
        <v>4</v>
      </c>
      <c r="K116" s="16">
        <v>2</v>
      </c>
      <c r="L116" s="16">
        <v>2</v>
      </c>
      <c r="M116" s="16">
        <v>1</v>
      </c>
      <c r="N116" s="16">
        <v>5</v>
      </c>
      <c r="O116" s="16">
        <v>1</v>
      </c>
      <c r="P116" s="16">
        <v>412</v>
      </c>
      <c r="Q116" s="16">
        <v>2</v>
      </c>
      <c r="R116" s="16">
        <v>5</v>
      </c>
      <c r="S116" s="16"/>
      <c r="T116" s="16"/>
      <c r="U116" s="16"/>
      <c r="V116" s="16"/>
      <c r="W116" s="16"/>
      <c r="X116" s="16"/>
      <c r="Y116" s="17"/>
      <c r="Z116" s="19" t="str">
        <f t="shared" si="3"/>
        <v>1/4 5</v>
      </c>
      <c r="AA116" s="19">
        <f>VLOOKUP(Z116,[4]base!$Q$3:$Z$27,HLOOKUP(VLOOKUP($H116,[4]Film!$B$3:$V$29,21,FALSE),[4]base!$R$1:$Z$2,2,FALSE)+1,FALSE)</f>
        <v>8</v>
      </c>
    </row>
    <row r="117" spans="1:27" x14ac:dyDescent="0.3">
      <c r="A117" s="20">
        <v>19131</v>
      </c>
      <c r="B117" s="16">
        <v>20210060947</v>
      </c>
      <c r="C117" s="16"/>
      <c r="E117" s="16" t="s">
        <v>290</v>
      </c>
      <c r="F117" s="17" t="s">
        <v>291</v>
      </c>
      <c r="G117" s="17" t="s">
        <v>26</v>
      </c>
      <c r="H117" s="17" t="s">
        <v>226</v>
      </c>
      <c r="I117" s="16">
        <v>19</v>
      </c>
      <c r="J117" s="16">
        <v>4</v>
      </c>
      <c r="K117" s="19">
        <v>3</v>
      </c>
      <c r="L117" s="19">
        <v>3</v>
      </c>
      <c r="M117" s="19">
        <v>4</v>
      </c>
      <c r="N117" s="19">
        <v>10</v>
      </c>
      <c r="O117" s="19">
        <v>3</v>
      </c>
      <c r="P117" s="19">
        <v>410</v>
      </c>
      <c r="Q117" s="19">
        <v>5</v>
      </c>
      <c r="R117" s="19">
        <v>5</v>
      </c>
      <c r="Z117" s="19" t="str">
        <f t="shared" si="3"/>
        <v>1/4 5</v>
      </c>
      <c r="AA117" s="19">
        <f>VLOOKUP(Z117,[4]base!$Q$3:$Z$27,HLOOKUP(VLOOKUP($H117,[4]Film!$B$3:$V$29,21,FALSE),[4]base!$R$1:$Z$2,2,FALSE)+1,FALSE)</f>
        <v>8</v>
      </c>
    </row>
    <row r="118" spans="1:27" x14ac:dyDescent="0.3">
      <c r="A118" s="20">
        <v>15106</v>
      </c>
      <c r="B118" s="16">
        <v>20210057664</v>
      </c>
      <c r="D118" s="17"/>
      <c r="E118" s="16" t="s">
        <v>241</v>
      </c>
      <c r="F118" s="17" t="s">
        <v>242</v>
      </c>
      <c r="G118" s="17" t="s">
        <v>31</v>
      </c>
      <c r="H118" s="27" t="s">
        <v>226</v>
      </c>
      <c r="I118" s="16">
        <v>15</v>
      </c>
      <c r="J118" s="16">
        <v>3</v>
      </c>
      <c r="K118" s="19">
        <v>6</v>
      </c>
      <c r="L118" s="19">
        <v>2</v>
      </c>
      <c r="M118" s="19">
        <v>2</v>
      </c>
      <c r="N118" s="19">
        <v>10</v>
      </c>
      <c r="O118" s="19">
        <v>3</v>
      </c>
      <c r="P118" s="19">
        <v>411</v>
      </c>
      <c r="Q118" s="19">
        <v>4</v>
      </c>
      <c r="R118" s="19">
        <v>6</v>
      </c>
      <c r="Z118" s="19" t="str">
        <f t="shared" ref="Z118:Z148" si="4">IF(O118="Abs","Abs",IF(X118&lt;&gt;"",X118,IF(U118&lt;&gt;"",CONCATENATE("1/2 ",U118),IF(R118&lt;&gt;"",CONCATENATE("1/4 ",R118),CONCATENATE("M ",O118)))))</f>
        <v>1/4 6</v>
      </c>
      <c r="AA118" s="19">
        <f>VLOOKUP(Z118,[4]base!$Q$3:$Z$27,HLOOKUP(VLOOKUP($H118,[4]Film!$B$3:$V$29,21,FALSE),[4]base!$R$1:$Z$2,2,FALSE)+1,FALSE)</f>
        <v>7</v>
      </c>
    </row>
    <row r="119" spans="1:27" x14ac:dyDescent="0.3">
      <c r="A119" s="20">
        <v>15107</v>
      </c>
      <c r="B119" s="20">
        <v>20210070101</v>
      </c>
      <c r="C119" s="22"/>
      <c r="D119" s="22"/>
      <c r="E119" s="22" t="s">
        <v>216</v>
      </c>
      <c r="F119" s="23" t="s">
        <v>243</v>
      </c>
      <c r="G119" s="23" t="s">
        <v>74</v>
      </c>
      <c r="H119" s="23" t="s">
        <v>226</v>
      </c>
      <c r="I119" s="19">
        <v>15</v>
      </c>
      <c r="J119" s="19">
        <v>4</v>
      </c>
      <c r="K119" s="19">
        <v>3</v>
      </c>
      <c r="L119" s="19">
        <v>4</v>
      </c>
      <c r="M119" s="19">
        <v>4</v>
      </c>
      <c r="N119" s="19">
        <v>11</v>
      </c>
      <c r="O119" s="19">
        <v>4</v>
      </c>
      <c r="P119" s="19">
        <v>412</v>
      </c>
      <c r="Q119" s="19">
        <v>5</v>
      </c>
      <c r="R119" s="19">
        <v>6</v>
      </c>
      <c r="Z119" s="19" t="str">
        <f t="shared" si="4"/>
        <v>1/4 6</v>
      </c>
      <c r="AA119" s="19">
        <f>VLOOKUP(Z119,[4]base!$Q$3:$Z$27,HLOOKUP(VLOOKUP($H119,[4]Film!$B$3:$V$29,21,FALSE),[4]base!$R$1:$Z$2,2,FALSE)+1,FALSE)</f>
        <v>7</v>
      </c>
    </row>
    <row r="120" spans="1:27" x14ac:dyDescent="0.3">
      <c r="A120" s="20">
        <v>18126</v>
      </c>
      <c r="B120" s="16">
        <v>20220088917</v>
      </c>
      <c r="D120" s="17"/>
      <c r="E120" s="16" t="s">
        <v>280</v>
      </c>
      <c r="F120" s="17" t="s">
        <v>281</v>
      </c>
      <c r="G120" s="17" t="s">
        <v>31</v>
      </c>
      <c r="H120" s="17" t="s">
        <v>226</v>
      </c>
      <c r="I120" s="19">
        <v>18</v>
      </c>
      <c r="J120" s="19">
        <v>5</v>
      </c>
      <c r="K120" s="19">
        <v>4</v>
      </c>
      <c r="L120" s="19">
        <v>4</v>
      </c>
      <c r="M120" s="19">
        <v>3</v>
      </c>
      <c r="N120" s="19">
        <v>11</v>
      </c>
      <c r="O120" s="19">
        <v>4</v>
      </c>
      <c r="P120" s="19">
        <v>410</v>
      </c>
      <c r="Q120" s="19">
        <v>6</v>
      </c>
      <c r="R120" s="19">
        <v>6</v>
      </c>
      <c r="Z120" s="19" t="str">
        <f t="shared" si="4"/>
        <v>1/4 6</v>
      </c>
      <c r="AA120" s="19">
        <f>VLOOKUP(Z120,[4]base!$Q$3:$Z$27,HLOOKUP(VLOOKUP($H120,[4]Film!$B$3:$V$29,21,FALSE),[4]base!$R$1:$Z$2,2,FALSE)+1,FALSE)</f>
        <v>7</v>
      </c>
    </row>
    <row r="121" spans="1:27" x14ac:dyDescent="0.3">
      <c r="A121" s="20">
        <v>19130</v>
      </c>
      <c r="B121" s="16">
        <v>20210060151</v>
      </c>
      <c r="C121" s="16"/>
      <c r="E121" s="16" t="s">
        <v>288</v>
      </c>
      <c r="F121" s="17" t="s">
        <v>289</v>
      </c>
      <c r="G121" s="17" t="s">
        <v>26</v>
      </c>
      <c r="H121" s="17" t="s">
        <v>226</v>
      </c>
      <c r="I121" s="19">
        <v>19</v>
      </c>
      <c r="J121" s="19">
        <v>3</v>
      </c>
      <c r="K121" s="16">
        <v>4</v>
      </c>
      <c r="L121" s="16">
        <v>4</v>
      </c>
      <c r="M121" s="16">
        <v>3</v>
      </c>
      <c r="N121" s="16">
        <v>11</v>
      </c>
      <c r="O121" s="16">
        <v>4</v>
      </c>
      <c r="P121" s="16">
        <v>409</v>
      </c>
      <c r="Q121" s="16">
        <v>6</v>
      </c>
      <c r="R121" s="16">
        <v>6</v>
      </c>
      <c r="S121" s="16"/>
      <c r="T121" s="16"/>
      <c r="U121" s="16"/>
      <c r="V121" s="16"/>
      <c r="W121" s="16"/>
      <c r="X121" s="16"/>
      <c r="Y121" s="17"/>
      <c r="Z121" s="19" t="str">
        <f t="shared" si="4"/>
        <v>1/4 6</v>
      </c>
      <c r="AA121" s="19">
        <f>VLOOKUP(Z121,[4]base!$Q$3:$Z$27,HLOOKUP(VLOOKUP($H121,[4]Film!$B$3:$V$29,21,FALSE),[4]base!$R$1:$Z$2,2,FALSE)+1,FALSE)</f>
        <v>7</v>
      </c>
    </row>
    <row r="122" spans="1:27" x14ac:dyDescent="0.3">
      <c r="A122" s="20">
        <v>14103</v>
      </c>
      <c r="B122" s="20">
        <v>20220108729</v>
      </c>
      <c r="C122" s="22"/>
      <c r="D122" s="22"/>
      <c r="E122" s="22" t="s">
        <v>235</v>
      </c>
      <c r="F122" s="23" t="s">
        <v>236</v>
      </c>
      <c r="G122" s="23" t="s">
        <v>26</v>
      </c>
      <c r="H122" s="23" t="s">
        <v>226</v>
      </c>
      <c r="I122" s="16">
        <v>14</v>
      </c>
      <c r="J122" s="16">
        <v>6</v>
      </c>
      <c r="K122" s="19">
        <v>5</v>
      </c>
      <c r="L122" s="19">
        <v>5</v>
      </c>
      <c r="M122" s="19">
        <v>5</v>
      </c>
      <c r="N122" s="19">
        <v>15</v>
      </c>
      <c r="O122" s="19">
        <v>5</v>
      </c>
      <c r="Z122" s="19" t="str">
        <f t="shared" si="4"/>
        <v>M 5</v>
      </c>
      <c r="AA122" s="19">
        <f>VLOOKUP(Z122,[4]base!$Q$3:$Z$27,HLOOKUP(VLOOKUP($H122,[4]Film!$B$3:$V$29,21,FALSE),[4]base!$R$1:$Z$2,2,FALSE)+1,FALSE)</f>
        <v>4</v>
      </c>
    </row>
    <row r="123" spans="1:27" x14ac:dyDescent="0.3">
      <c r="A123" s="20">
        <v>15105</v>
      </c>
      <c r="B123" s="24">
        <v>20200049425</v>
      </c>
      <c r="D123" s="17"/>
      <c r="E123" s="24" t="s">
        <v>239</v>
      </c>
      <c r="F123" s="25" t="s">
        <v>240</v>
      </c>
      <c r="G123" s="17" t="s">
        <v>26</v>
      </c>
      <c r="H123" s="25" t="s">
        <v>226</v>
      </c>
      <c r="I123" s="19">
        <v>15</v>
      </c>
      <c r="J123" s="19">
        <v>2</v>
      </c>
      <c r="K123" s="16">
        <v>5</v>
      </c>
      <c r="L123" s="16">
        <v>5</v>
      </c>
      <c r="M123" s="16">
        <v>5</v>
      </c>
      <c r="N123" s="16">
        <v>15</v>
      </c>
      <c r="O123" s="16">
        <v>5</v>
      </c>
      <c r="P123" s="16"/>
      <c r="Q123" s="16"/>
      <c r="R123" s="16"/>
      <c r="S123" s="16"/>
      <c r="T123" s="16"/>
      <c r="U123" s="16"/>
      <c r="V123" s="16"/>
      <c r="W123" s="16"/>
      <c r="X123" s="16"/>
      <c r="Y123" s="17"/>
      <c r="Z123" s="19" t="str">
        <f t="shared" si="4"/>
        <v>M 5</v>
      </c>
      <c r="AA123" s="19">
        <f>VLOOKUP(Z123,[4]base!$Q$3:$Z$27,HLOOKUP(VLOOKUP($H123,[4]Film!$B$3:$V$29,21,FALSE),[4]base!$R$1:$Z$2,2,FALSE)+1,FALSE)</f>
        <v>4</v>
      </c>
    </row>
    <row r="124" spans="1:27" x14ac:dyDescent="0.3">
      <c r="A124" s="20">
        <v>16110</v>
      </c>
      <c r="B124" s="16">
        <v>20180016878</v>
      </c>
      <c r="C124" s="16"/>
      <c r="E124" s="42" t="s">
        <v>248</v>
      </c>
      <c r="F124" s="44" t="s">
        <v>249</v>
      </c>
      <c r="G124" s="44" t="s">
        <v>74</v>
      </c>
      <c r="H124" s="46" t="s">
        <v>226</v>
      </c>
      <c r="I124" s="19">
        <v>16</v>
      </c>
      <c r="J124" s="19">
        <v>1</v>
      </c>
      <c r="K124" s="16">
        <v>4</v>
      </c>
      <c r="L124" s="16">
        <v>3</v>
      </c>
      <c r="M124" s="16">
        <v>4</v>
      </c>
      <c r="N124" s="16">
        <v>11</v>
      </c>
      <c r="O124" s="16">
        <v>5</v>
      </c>
      <c r="P124" s="16"/>
      <c r="Q124" s="16"/>
      <c r="R124" s="16"/>
      <c r="S124" s="16"/>
      <c r="T124" s="16"/>
      <c r="U124" s="16"/>
      <c r="V124" s="16"/>
      <c r="W124" s="16"/>
      <c r="X124" s="16"/>
      <c r="Y124" s="17"/>
      <c r="Z124" s="37" t="str">
        <f t="shared" si="4"/>
        <v>M 5</v>
      </c>
      <c r="AA124" s="37">
        <f>VLOOKUP(Z124,[4]base!$Q$3:$Z$27,HLOOKUP(VLOOKUP($H124,[4]Film!$B$3:$V$29,21,FALSE),[4]base!$R$1:$Z$2,2,FALSE)+1,FALSE)</f>
        <v>4</v>
      </c>
    </row>
    <row r="125" spans="1:27" x14ac:dyDescent="0.3">
      <c r="A125" s="20">
        <v>17119</v>
      </c>
      <c r="B125" s="20">
        <v>20210060993</v>
      </c>
      <c r="C125" s="20"/>
      <c r="D125" s="20"/>
      <c r="E125" s="20" t="s">
        <v>266</v>
      </c>
      <c r="F125" s="23" t="s">
        <v>267</v>
      </c>
      <c r="G125" s="23" t="s">
        <v>26</v>
      </c>
      <c r="H125" s="23" t="s">
        <v>226</v>
      </c>
      <c r="I125" s="19">
        <v>17</v>
      </c>
      <c r="J125" s="19">
        <v>4</v>
      </c>
      <c r="K125" s="19">
        <v>5</v>
      </c>
      <c r="L125" s="19">
        <v>5</v>
      </c>
      <c r="M125" s="19">
        <v>6</v>
      </c>
      <c r="N125" s="19">
        <v>16</v>
      </c>
      <c r="O125" s="19">
        <v>5</v>
      </c>
      <c r="Z125" s="19" t="str">
        <f t="shared" si="4"/>
        <v>M 5</v>
      </c>
      <c r="AA125" s="19">
        <f>VLOOKUP(Z125,[4]base!$Q$3:$Z$27,HLOOKUP(VLOOKUP($H125,[4]Film!$B$3:$V$29,21,FALSE),[4]base!$R$1:$Z$2,2,FALSE)+1,FALSE)</f>
        <v>4</v>
      </c>
    </row>
    <row r="126" spans="1:27" x14ac:dyDescent="0.3">
      <c r="A126" s="20">
        <v>19132</v>
      </c>
      <c r="B126" s="20">
        <v>20220089057</v>
      </c>
      <c r="C126" s="22"/>
      <c r="D126" s="22"/>
      <c r="E126" s="22" t="s">
        <v>292</v>
      </c>
      <c r="F126" s="23" t="s">
        <v>293</v>
      </c>
      <c r="G126" s="23" t="s">
        <v>31</v>
      </c>
      <c r="H126" s="23" t="s">
        <v>226</v>
      </c>
      <c r="I126" s="19">
        <v>19</v>
      </c>
      <c r="J126" s="19">
        <v>5</v>
      </c>
      <c r="K126" s="16">
        <v>5</v>
      </c>
      <c r="L126" s="16">
        <v>5</v>
      </c>
      <c r="M126" s="16">
        <v>5</v>
      </c>
      <c r="N126" s="16">
        <v>15</v>
      </c>
      <c r="O126" s="16">
        <v>5</v>
      </c>
      <c r="P126" s="16"/>
      <c r="Q126" s="16"/>
      <c r="R126" s="16"/>
      <c r="S126" s="16"/>
      <c r="T126" s="16"/>
      <c r="U126" s="16"/>
      <c r="V126" s="16"/>
      <c r="W126" s="16"/>
      <c r="X126" s="16"/>
      <c r="Y126" s="17"/>
      <c r="Z126" s="19" t="str">
        <f t="shared" si="4"/>
        <v>M 5</v>
      </c>
      <c r="AA126" s="19">
        <f>VLOOKUP(Z126,[4]base!$Q$3:$Z$27,HLOOKUP(VLOOKUP($H126,[4]Film!$B$3:$V$29,21,FALSE),[4]base!$R$1:$Z$2,2,FALSE)+1,FALSE)</f>
        <v>4</v>
      </c>
    </row>
    <row r="127" spans="1:27" x14ac:dyDescent="0.3">
      <c r="A127" s="20">
        <v>15108</v>
      </c>
      <c r="B127" s="20">
        <v>20220087886</v>
      </c>
      <c r="C127" s="22"/>
      <c r="D127" s="22"/>
      <c r="E127" s="22" t="s">
        <v>244</v>
      </c>
      <c r="F127" s="23" t="s">
        <v>245</v>
      </c>
      <c r="G127" s="23" t="s">
        <v>26</v>
      </c>
      <c r="H127" s="23" t="s">
        <v>226</v>
      </c>
      <c r="I127" s="19">
        <v>15</v>
      </c>
      <c r="J127" s="19">
        <v>5</v>
      </c>
      <c r="K127" s="19">
        <v>4</v>
      </c>
      <c r="L127" s="19">
        <v>6</v>
      </c>
      <c r="M127" s="19">
        <v>6</v>
      </c>
      <c r="N127" s="19">
        <v>16</v>
      </c>
      <c r="O127" s="19">
        <v>6</v>
      </c>
      <c r="Z127" s="19" t="str">
        <f t="shared" si="4"/>
        <v>M 6</v>
      </c>
      <c r="AA127" s="19">
        <f>VLOOKUP(Z127,[4]base!$Q$3:$Z$27,HLOOKUP(VLOOKUP($H127,[4]Film!$B$3:$V$29,21,FALSE),[4]base!$R$1:$Z$2,2,FALSE)+1,FALSE)</f>
        <v>3</v>
      </c>
    </row>
    <row r="128" spans="1:27" x14ac:dyDescent="0.3">
      <c r="A128" s="20">
        <v>16115</v>
      </c>
      <c r="B128" s="20">
        <v>20220094751</v>
      </c>
      <c r="C128" s="22"/>
      <c r="D128" s="22"/>
      <c r="E128" s="22" t="s">
        <v>258</v>
      </c>
      <c r="F128" s="23" t="s">
        <v>259</v>
      </c>
      <c r="G128" s="23" t="s">
        <v>74</v>
      </c>
      <c r="H128" s="23" t="s">
        <v>226</v>
      </c>
      <c r="I128" s="19">
        <v>16</v>
      </c>
      <c r="J128" s="19">
        <v>6</v>
      </c>
      <c r="K128" s="19">
        <v>6</v>
      </c>
      <c r="L128" s="19">
        <v>6</v>
      </c>
      <c r="M128" s="19">
        <v>5</v>
      </c>
      <c r="N128" s="19">
        <v>17</v>
      </c>
      <c r="O128" s="19">
        <v>6</v>
      </c>
      <c r="Z128" s="19" t="str">
        <f t="shared" si="4"/>
        <v>M 6</v>
      </c>
      <c r="AA128" s="19">
        <f>VLOOKUP(Z128,[4]base!$Q$3:$Z$27,HLOOKUP(VLOOKUP($H128,[4]Film!$B$3:$V$29,21,FALSE),[4]base!$R$1:$Z$2,2,FALSE)+1,FALSE)</f>
        <v>3</v>
      </c>
    </row>
    <row r="129" spans="1:27" x14ac:dyDescent="0.3">
      <c r="A129" s="20">
        <v>17121</v>
      </c>
      <c r="B129" s="20">
        <v>20220094745</v>
      </c>
      <c r="C129" s="22"/>
      <c r="D129" s="22"/>
      <c r="E129" s="22" t="s">
        <v>270</v>
      </c>
      <c r="F129" s="23" t="s">
        <v>271</v>
      </c>
      <c r="G129" s="23" t="s">
        <v>74</v>
      </c>
      <c r="H129" s="23" t="s">
        <v>226</v>
      </c>
      <c r="I129" s="16">
        <v>17</v>
      </c>
      <c r="J129" s="16">
        <v>6</v>
      </c>
      <c r="K129" s="19">
        <v>6</v>
      </c>
      <c r="L129" s="19">
        <v>6</v>
      </c>
      <c r="M129" s="19">
        <v>5</v>
      </c>
      <c r="N129" s="19">
        <v>17</v>
      </c>
      <c r="O129" s="19">
        <v>6</v>
      </c>
      <c r="Z129" s="19" t="str">
        <f t="shared" si="4"/>
        <v>M 6</v>
      </c>
      <c r="AA129" s="19">
        <f>VLOOKUP(Z129,[4]base!$Q$3:$Z$27,HLOOKUP(VLOOKUP($H129,[4]Film!$B$3:$V$29,21,FALSE),[4]base!$R$1:$Z$2,2,FALSE)+1,FALSE)</f>
        <v>3</v>
      </c>
    </row>
    <row r="130" spans="1:27" x14ac:dyDescent="0.3">
      <c r="A130" s="20">
        <v>14098</v>
      </c>
      <c r="B130" s="16">
        <v>20180003533</v>
      </c>
      <c r="C130" s="16"/>
      <c r="E130" s="16" t="s">
        <v>224</v>
      </c>
      <c r="F130" s="17" t="s">
        <v>225</v>
      </c>
      <c r="G130" s="17" t="s">
        <v>26</v>
      </c>
      <c r="H130" s="21" t="s">
        <v>226</v>
      </c>
      <c r="I130" s="19">
        <v>14</v>
      </c>
      <c r="J130" s="19">
        <v>1</v>
      </c>
      <c r="K130" s="16" t="s">
        <v>41</v>
      </c>
      <c r="L130" s="16" t="s">
        <v>41</v>
      </c>
      <c r="M130" s="16" t="s">
        <v>41</v>
      </c>
      <c r="N130" s="16">
        <v>24</v>
      </c>
      <c r="O130" s="16" t="s">
        <v>119</v>
      </c>
      <c r="P130" s="16"/>
      <c r="Q130" s="16"/>
      <c r="R130" s="16"/>
      <c r="S130" s="16"/>
      <c r="T130" s="16"/>
      <c r="U130" s="16"/>
      <c r="V130" s="16"/>
      <c r="W130" s="16"/>
      <c r="X130" s="16"/>
      <c r="Y130" s="17"/>
      <c r="Z130" s="19" t="str">
        <f t="shared" si="4"/>
        <v>Abs</v>
      </c>
      <c r="AA130" s="19">
        <f>VLOOKUP(Z130,[4]base!$Q$3:$Z$27,HLOOKUP(VLOOKUP($H130,[4]Film!$B$3:$V$29,21,FALSE),[4]base!$R$1:$Z$2,2,FALSE)+1,FALSE)</f>
        <v>0</v>
      </c>
    </row>
    <row r="131" spans="1:27" x14ac:dyDescent="0.3">
      <c r="A131">
        <v>18122</v>
      </c>
      <c r="B131" s="16">
        <v>20190001955</v>
      </c>
      <c r="E131" s="16" t="s">
        <v>272</v>
      </c>
      <c r="F131" t="s">
        <v>273</v>
      </c>
      <c r="G131" s="18" t="s">
        <v>22</v>
      </c>
      <c r="H131" s="18" t="s">
        <v>226</v>
      </c>
      <c r="I131" s="19">
        <v>18</v>
      </c>
      <c r="J131" s="19">
        <v>1</v>
      </c>
      <c r="K131" s="19" t="s">
        <v>41</v>
      </c>
      <c r="L131" s="19" t="s">
        <v>41</v>
      </c>
      <c r="M131" s="19" t="s">
        <v>41</v>
      </c>
      <c r="N131" s="19">
        <v>24</v>
      </c>
      <c r="O131" s="19" t="s">
        <v>119</v>
      </c>
      <c r="Z131" s="19" t="str">
        <f t="shared" si="4"/>
        <v>Abs</v>
      </c>
      <c r="AA131" s="19">
        <f>VLOOKUP(Z131,[4]base!$Q$3:$Z$27,HLOOKUP(VLOOKUP($H131,[4]Film!$B$3:$V$29,21,FALSE),[4]base!$R$1:$Z$2,2,FALSE)+1,FALSE)</f>
        <v>0</v>
      </c>
    </row>
    <row r="132" spans="1:27" x14ac:dyDescent="0.3">
      <c r="A132" s="20">
        <v>18127</v>
      </c>
      <c r="B132" s="16">
        <v>20220091949</v>
      </c>
      <c r="C132" s="16"/>
      <c r="E132" s="16" t="s">
        <v>282</v>
      </c>
      <c r="F132" s="17" t="s">
        <v>283</v>
      </c>
      <c r="G132" s="17" t="s">
        <v>31</v>
      </c>
      <c r="H132" s="21" t="s">
        <v>226</v>
      </c>
      <c r="I132" s="19">
        <v>18</v>
      </c>
      <c r="J132" s="19">
        <v>6</v>
      </c>
      <c r="K132" s="16" t="s">
        <v>41</v>
      </c>
      <c r="L132" s="16" t="s">
        <v>41</v>
      </c>
      <c r="M132" s="16" t="s">
        <v>41</v>
      </c>
      <c r="N132" s="16">
        <v>24</v>
      </c>
      <c r="O132" s="16" t="s">
        <v>119</v>
      </c>
      <c r="P132" s="16"/>
      <c r="Q132" s="16"/>
      <c r="R132" s="16"/>
      <c r="S132" s="16"/>
      <c r="T132" s="16"/>
      <c r="U132" s="16"/>
      <c r="V132" s="16"/>
      <c r="W132" s="16"/>
      <c r="X132" s="16"/>
      <c r="Y132" s="17"/>
      <c r="Z132" s="19" t="str">
        <f t="shared" si="4"/>
        <v>Abs</v>
      </c>
      <c r="AA132" s="19">
        <f>VLOOKUP(Z132,[4]base!$Q$3:$Z$27,HLOOKUP(VLOOKUP($H132,[4]Film!$B$3:$V$29,21,FALSE),[4]base!$R$1:$Z$2,2,FALSE)+1,FALSE)</f>
        <v>0</v>
      </c>
    </row>
    <row r="133" spans="1:27" x14ac:dyDescent="0.3">
      <c r="A133">
        <v>19128</v>
      </c>
      <c r="B133" s="16">
        <v>20190014120</v>
      </c>
      <c r="E133" s="16" t="s">
        <v>284</v>
      </c>
      <c r="F133" t="s">
        <v>285</v>
      </c>
      <c r="G133" s="18" t="s">
        <v>74</v>
      </c>
      <c r="H133" s="18" t="s">
        <v>226</v>
      </c>
      <c r="I133" s="19">
        <v>19</v>
      </c>
      <c r="J133" s="19">
        <v>1</v>
      </c>
      <c r="K133" s="19" t="s">
        <v>41</v>
      </c>
      <c r="L133" s="19" t="s">
        <v>41</v>
      </c>
      <c r="M133" s="19" t="s">
        <v>41</v>
      </c>
      <c r="N133" s="19">
        <v>24</v>
      </c>
      <c r="O133" s="19" t="s">
        <v>119</v>
      </c>
      <c r="Z133" s="19" t="str">
        <f t="shared" si="4"/>
        <v>Abs</v>
      </c>
      <c r="AA133" s="19">
        <f>VLOOKUP(Z133,[4]base!$Q$3:$Z$27,HLOOKUP(VLOOKUP($H133,[4]Film!$B$3:$V$29,21,FALSE),[4]base!$R$1:$Z$2,2,FALSE)+1,FALSE)</f>
        <v>0</v>
      </c>
    </row>
    <row r="134" spans="1:27" s="98" customFormat="1" x14ac:dyDescent="0.3">
      <c r="A134" s="126">
        <v>21143</v>
      </c>
      <c r="B134" s="126">
        <v>20220087904</v>
      </c>
      <c r="C134" s="127"/>
      <c r="D134" s="127"/>
      <c r="E134" s="127" t="s">
        <v>315</v>
      </c>
      <c r="F134" s="128" t="s">
        <v>316</v>
      </c>
      <c r="G134" s="128" t="s">
        <v>26</v>
      </c>
      <c r="H134" s="128" t="s">
        <v>297</v>
      </c>
      <c r="I134" s="97">
        <v>21</v>
      </c>
      <c r="J134" s="97">
        <v>5</v>
      </c>
      <c r="K134" s="100">
        <v>1</v>
      </c>
      <c r="L134" s="100">
        <v>1</v>
      </c>
      <c r="M134" s="100">
        <v>1</v>
      </c>
      <c r="N134" s="100">
        <v>3</v>
      </c>
      <c r="O134" s="100">
        <v>1</v>
      </c>
      <c r="P134" s="100"/>
      <c r="Q134" s="100"/>
      <c r="R134" s="100"/>
      <c r="S134" s="100">
        <v>208</v>
      </c>
      <c r="T134" s="100">
        <v>1</v>
      </c>
      <c r="U134" s="100">
        <v>1</v>
      </c>
      <c r="V134" s="100">
        <v>104</v>
      </c>
      <c r="W134" s="100">
        <v>1.9999999999999996</v>
      </c>
      <c r="X134" s="100">
        <v>1</v>
      </c>
      <c r="Z134" s="100">
        <f t="shared" si="4"/>
        <v>1</v>
      </c>
      <c r="AA134" s="100">
        <f>VLOOKUP(Z134,[4]base!$Q$3:$Z$27,HLOOKUP(VLOOKUP($H134,[4]Film!$B$3:$V$29,21,FALSE),[4]base!$R$1:$Z$2,2,FALSE)+1,FALSE)</f>
        <v>22</v>
      </c>
    </row>
    <row r="135" spans="1:27" x14ac:dyDescent="0.3">
      <c r="A135" s="20">
        <v>22144</v>
      </c>
      <c r="B135" s="20">
        <v>20180004385</v>
      </c>
      <c r="C135" s="22"/>
      <c r="D135" s="22"/>
      <c r="E135" s="22" t="s">
        <v>317</v>
      </c>
      <c r="F135" s="23" t="s">
        <v>318</v>
      </c>
      <c r="G135" s="23" t="s">
        <v>74</v>
      </c>
      <c r="H135" s="23" t="s">
        <v>297</v>
      </c>
      <c r="I135" s="16">
        <v>22</v>
      </c>
      <c r="J135" s="16">
        <v>1</v>
      </c>
      <c r="K135" s="19">
        <v>1</v>
      </c>
      <c r="L135" s="19">
        <v>1</v>
      </c>
      <c r="M135" s="19">
        <v>1</v>
      </c>
      <c r="N135" s="19">
        <v>3</v>
      </c>
      <c r="O135" s="19">
        <v>1</v>
      </c>
      <c r="S135" s="19">
        <v>208</v>
      </c>
      <c r="T135" s="19">
        <v>2</v>
      </c>
      <c r="U135" s="19">
        <v>2</v>
      </c>
      <c r="V135" s="19">
        <v>104</v>
      </c>
      <c r="W135" s="19">
        <v>3.9999999999999991</v>
      </c>
      <c r="X135" s="19">
        <v>2</v>
      </c>
      <c r="Z135" s="19">
        <f t="shared" si="4"/>
        <v>2</v>
      </c>
      <c r="AA135" s="19">
        <f>VLOOKUP(Z135,[4]base!$Q$3:$Z$27,HLOOKUP(VLOOKUP($H135,[4]Film!$B$3:$V$29,21,FALSE),[4]base!$R$1:$Z$2,2,FALSE)+1,FALSE)</f>
        <v>18</v>
      </c>
    </row>
    <row r="136" spans="1:27" x14ac:dyDescent="0.3">
      <c r="A136">
        <v>22145</v>
      </c>
      <c r="B136" s="16">
        <v>20190001954</v>
      </c>
      <c r="E136" s="16" t="s">
        <v>319</v>
      </c>
      <c r="F136" t="s">
        <v>320</v>
      </c>
      <c r="G136" s="18" t="s">
        <v>22</v>
      </c>
      <c r="H136" s="18" t="s">
        <v>297</v>
      </c>
      <c r="I136" s="19">
        <v>22</v>
      </c>
      <c r="J136" s="19">
        <v>2</v>
      </c>
      <c r="K136" s="19">
        <v>2</v>
      </c>
      <c r="L136" s="19">
        <v>2</v>
      </c>
      <c r="M136" s="19">
        <v>2</v>
      </c>
      <c r="N136" s="19">
        <v>6</v>
      </c>
      <c r="O136" s="19">
        <v>2</v>
      </c>
      <c r="S136" s="19">
        <v>207</v>
      </c>
      <c r="T136" s="19">
        <v>4</v>
      </c>
      <c r="U136" s="19">
        <v>1</v>
      </c>
      <c r="V136" s="19">
        <v>104</v>
      </c>
      <c r="W136" s="19">
        <v>1.0000000000000009</v>
      </c>
      <c r="X136" s="19">
        <v>3</v>
      </c>
      <c r="Z136" s="19">
        <f t="shared" si="4"/>
        <v>3</v>
      </c>
      <c r="AA136" s="19">
        <f>VLOOKUP(Z136,[4]base!$Q$3:$Z$27,HLOOKUP(VLOOKUP($H136,[4]Film!$B$3:$V$29,21,FALSE),[4]base!$R$1:$Z$2,2,FALSE)+1,FALSE)</f>
        <v>15</v>
      </c>
    </row>
    <row r="137" spans="1:27" x14ac:dyDescent="0.3">
      <c r="A137" s="20">
        <v>21139</v>
      </c>
      <c r="B137" s="16">
        <v>20180004361</v>
      </c>
      <c r="C137" s="16"/>
      <c r="E137" s="16" t="s">
        <v>307</v>
      </c>
      <c r="F137" s="17" t="s">
        <v>308</v>
      </c>
      <c r="G137" s="17" t="s">
        <v>31</v>
      </c>
      <c r="H137" s="17" t="s">
        <v>297</v>
      </c>
      <c r="I137" s="19">
        <v>21</v>
      </c>
      <c r="J137" s="19">
        <v>1</v>
      </c>
      <c r="K137" s="19">
        <v>2</v>
      </c>
      <c r="L137" s="19">
        <v>2</v>
      </c>
      <c r="M137" s="19">
        <v>2</v>
      </c>
      <c r="N137" s="19">
        <v>6</v>
      </c>
      <c r="O137" s="19">
        <v>2</v>
      </c>
      <c r="S137" s="19">
        <v>207</v>
      </c>
      <c r="T137" s="19">
        <v>3</v>
      </c>
      <c r="U137" s="19">
        <v>2</v>
      </c>
      <c r="V137" s="19">
        <v>104</v>
      </c>
      <c r="W137" s="19">
        <v>3.0000000000000004</v>
      </c>
      <c r="X137" s="19">
        <v>4</v>
      </c>
      <c r="Z137" s="19">
        <f t="shared" si="4"/>
        <v>4</v>
      </c>
      <c r="AA137" s="19">
        <f>VLOOKUP(Z137,[4]base!$Q$3:$Z$27,HLOOKUP(VLOOKUP($H137,[4]Film!$B$3:$V$29,21,FALSE),[4]base!$R$1:$Z$2,2,FALSE)+1,FALSE)</f>
        <v>13</v>
      </c>
    </row>
    <row r="138" spans="1:27" x14ac:dyDescent="0.3">
      <c r="A138">
        <v>20134</v>
      </c>
      <c r="B138" s="16">
        <v>20140035644</v>
      </c>
      <c r="E138" s="16" t="s">
        <v>295</v>
      </c>
      <c r="F138" t="s">
        <v>296</v>
      </c>
      <c r="G138" s="18" t="s">
        <v>22</v>
      </c>
      <c r="H138" s="18" t="s">
        <v>297</v>
      </c>
      <c r="I138" s="19">
        <v>20</v>
      </c>
      <c r="J138" s="19">
        <v>1</v>
      </c>
      <c r="K138" s="19">
        <v>2</v>
      </c>
      <c r="L138" s="19">
        <v>1</v>
      </c>
      <c r="M138" s="19">
        <v>1</v>
      </c>
      <c r="N138" s="19">
        <v>4</v>
      </c>
      <c r="O138" s="19">
        <v>1</v>
      </c>
      <c r="S138" s="19">
        <v>207</v>
      </c>
      <c r="T138" s="19">
        <v>1</v>
      </c>
      <c r="U138" s="19">
        <v>4</v>
      </c>
      <c r="V138" s="19">
        <v>104</v>
      </c>
      <c r="W138" s="19">
        <v>7</v>
      </c>
      <c r="X138" s="19">
        <v>5</v>
      </c>
      <c r="Z138" s="19">
        <f t="shared" si="4"/>
        <v>5</v>
      </c>
      <c r="AA138" s="19">
        <f>VLOOKUP(Z138,[4]base!$Q$3:$Z$27,HLOOKUP(VLOOKUP($H138,[4]Film!$B$3:$V$29,21,FALSE),[4]base!$R$1:$Z$2,2,FALSE)+1,FALSE)</f>
        <v>12</v>
      </c>
    </row>
    <row r="139" spans="1:27" x14ac:dyDescent="0.3">
      <c r="A139" s="20">
        <v>23152</v>
      </c>
      <c r="B139" s="16">
        <v>20210080448</v>
      </c>
      <c r="D139" s="17"/>
      <c r="E139" s="16" t="s">
        <v>333</v>
      </c>
      <c r="F139" s="17" t="s">
        <v>334</v>
      </c>
      <c r="G139" s="17" t="s">
        <v>31</v>
      </c>
      <c r="H139" s="17" t="s">
        <v>297</v>
      </c>
      <c r="I139" s="16">
        <v>23</v>
      </c>
      <c r="J139" s="16">
        <v>3</v>
      </c>
      <c r="K139" s="19">
        <v>3</v>
      </c>
      <c r="L139" s="19">
        <v>1</v>
      </c>
      <c r="M139" s="19">
        <v>1</v>
      </c>
      <c r="N139" s="19">
        <v>5</v>
      </c>
      <c r="O139" s="19">
        <v>1</v>
      </c>
      <c r="S139" s="19">
        <v>207</v>
      </c>
      <c r="T139" s="19">
        <v>2</v>
      </c>
      <c r="U139" s="19">
        <v>3</v>
      </c>
      <c r="V139" s="19">
        <v>104</v>
      </c>
      <c r="W139" s="19">
        <v>5</v>
      </c>
      <c r="X139" s="19">
        <v>6</v>
      </c>
      <c r="Z139" s="19">
        <f t="shared" si="4"/>
        <v>6</v>
      </c>
      <c r="AA139" s="19">
        <f>VLOOKUP(Z139,[4]base!$Q$3:$Z$27,HLOOKUP(VLOOKUP($H139,[4]Film!$B$3:$V$29,21,FALSE),[4]base!$R$1:$Z$2,2,FALSE)+1,FALSE)</f>
        <v>11</v>
      </c>
    </row>
    <row r="140" spans="1:27" x14ac:dyDescent="0.3">
      <c r="A140" s="20">
        <v>20138</v>
      </c>
      <c r="B140" s="20">
        <v>20220087880</v>
      </c>
      <c r="C140" s="22"/>
      <c r="D140" s="22"/>
      <c r="E140" s="22" t="s">
        <v>305</v>
      </c>
      <c r="F140" s="23" t="s">
        <v>306</v>
      </c>
      <c r="G140" s="23" t="s">
        <v>26</v>
      </c>
      <c r="H140" s="23" t="s">
        <v>297</v>
      </c>
      <c r="I140" s="19">
        <v>20</v>
      </c>
      <c r="J140" s="19">
        <v>5</v>
      </c>
      <c r="K140" s="16">
        <v>1</v>
      </c>
      <c r="L140" s="16">
        <v>2</v>
      </c>
      <c r="M140" s="16">
        <v>2</v>
      </c>
      <c r="N140" s="16">
        <v>5</v>
      </c>
      <c r="O140" s="16">
        <v>2</v>
      </c>
      <c r="P140" s="16"/>
      <c r="Q140" s="16"/>
      <c r="R140" s="16"/>
      <c r="S140" s="16">
        <v>208</v>
      </c>
      <c r="T140" s="16">
        <v>3</v>
      </c>
      <c r="U140" s="16">
        <v>3</v>
      </c>
      <c r="V140" s="16">
        <v>104</v>
      </c>
      <c r="W140" s="16">
        <v>6.0000000000000009</v>
      </c>
      <c r="X140" s="16">
        <v>7</v>
      </c>
      <c r="Y140" s="17"/>
      <c r="Z140" s="19">
        <f t="shared" si="4"/>
        <v>7</v>
      </c>
      <c r="AA140" s="19">
        <f>VLOOKUP(Z140,[4]base!$Q$3:$Z$27,HLOOKUP(VLOOKUP($H140,[4]Film!$B$3:$V$29,21,FALSE),[4]base!$R$1:$Z$2,2,FALSE)+1,FALSE)</f>
        <v>10</v>
      </c>
    </row>
    <row r="141" spans="1:27" x14ac:dyDescent="0.3">
      <c r="A141" s="20">
        <v>22146</v>
      </c>
      <c r="B141" s="20">
        <v>20210060825</v>
      </c>
      <c r="C141" s="22"/>
      <c r="D141" s="22"/>
      <c r="E141" s="22" t="s">
        <v>321</v>
      </c>
      <c r="F141" s="23" t="s">
        <v>322</v>
      </c>
      <c r="G141" s="23" t="s">
        <v>31</v>
      </c>
      <c r="H141" s="23" t="s">
        <v>297</v>
      </c>
      <c r="I141" s="19">
        <v>22</v>
      </c>
      <c r="J141" s="19">
        <v>3</v>
      </c>
      <c r="K141" s="19">
        <v>4</v>
      </c>
      <c r="L141" s="19">
        <v>3</v>
      </c>
      <c r="M141" s="19">
        <v>3</v>
      </c>
      <c r="N141" s="19">
        <v>10</v>
      </c>
      <c r="O141" s="19">
        <v>3</v>
      </c>
      <c r="S141" s="19">
        <v>208</v>
      </c>
      <c r="T141" s="19">
        <v>6</v>
      </c>
      <c r="U141" s="19">
        <v>4</v>
      </c>
      <c r="V141" s="19">
        <v>104</v>
      </c>
      <c r="W141" s="19">
        <v>8</v>
      </c>
      <c r="X141" s="19">
        <v>8</v>
      </c>
      <c r="Z141" s="19">
        <f t="shared" si="4"/>
        <v>8</v>
      </c>
      <c r="AA141" s="19">
        <f>VLOOKUP(Z141,[4]base!$Q$3:$Z$27,HLOOKUP(VLOOKUP($H141,[4]Film!$B$3:$V$29,21,FALSE),[4]base!$R$1:$Z$2,2,FALSE)+1,FALSE)</f>
        <v>9</v>
      </c>
    </row>
    <row r="142" spans="1:27" s="41" customFormat="1" x14ac:dyDescent="0.3">
      <c r="A142" s="47">
        <v>20135</v>
      </c>
      <c r="B142" s="42">
        <v>20200031100</v>
      </c>
      <c r="C142" s="42"/>
      <c r="D142" s="42"/>
      <c r="E142" s="42" t="s">
        <v>298</v>
      </c>
      <c r="F142" s="44" t="s">
        <v>299</v>
      </c>
      <c r="G142" s="44" t="s">
        <v>26</v>
      </c>
      <c r="H142" s="44" t="s">
        <v>297</v>
      </c>
      <c r="I142" s="37">
        <v>20</v>
      </c>
      <c r="J142" s="37">
        <v>2</v>
      </c>
      <c r="K142" s="37">
        <v>3</v>
      </c>
      <c r="L142" s="37">
        <v>3</v>
      </c>
      <c r="M142" s="37">
        <v>3</v>
      </c>
      <c r="N142" s="37">
        <v>9</v>
      </c>
      <c r="O142" s="37">
        <v>3</v>
      </c>
      <c r="P142" s="37"/>
      <c r="Q142" s="37"/>
      <c r="R142" s="37"/>
      <c r="S142" s="37">
        <v>207</v>
      </c>
      <c r="T142" s="37">
        <v>5</v>
      </c>
      <c r="U142" s="37">
        <v>5</v>
      </c>
      <c r="V142" s="37"/>
      <c r="W142" s="37"/>
      <c r="X142" s="37"/>
      <c r="Z142" s="37" t="str">
        <f t="shared" si="4"/>
        <v>1/2 5</v>
      </c>
      <c r="AA142" s="37">
        <f>VLOOKUP(Z142,[4]base!$Q$3:$Z$27,HLOOKUP(VLOOKUP($H142,[4]Film!$B$3:$V$29,21,FALSE),[4]base!$R$1:$Z$2,2,FALSE)+1,FALSE)</f>
        <v>8</v>
      </c>
    </row>
    <row r="143" spans="1:27" x14ac:dyDescent="0.3">
      <c r="A143">
        <v>23154</v>
      </c>
      <c r="B143" s="16">
        <v>20220088184</v>
      </c>
      <c r="E143" s="42" t="s">
        <v>337</v>
      </c>
      <c r="F143" s="41" t="s">
        <v>338</v>
      </c>
      <c r="G143" s="39" t="s">
        <v>22</v>
      </c>
      <c r="H143" s="39" t="s">
        <v>297</v>
      </c>
      <c r="I143" s="19">
        <v>23</v>
      </c>
      <c r="J143" s="19">
        <v>5</v>
      </c>
      <c r="K143" s="19">
        <v>1</v>
      </c>
      <c r="L143" s="19">
        <v>2</v>
      </c>
      <c r="M143" s="19">
        <v>2</v>
      </c>
      <c r="N143" s="19">
        <v>5</v>
      </c>
      <c r="O143" s="19">
        <v>2</v>
      </c>
      <c r="S143" s="19">
        <v>208</v>
      </c>
      <c r="T143" s="19">
        <v>4</v>
      </c>
      <c r="U143" s="19">
        <v>5</v>
      </c>
      <c r="Z143" s="37" t="str">
        <f t="shared" si="4"/>
        <v>1/2 5</v>
      </c>
      <c r="AA143" s="37">
        <f>VLOOKUP(Z143,[4]base!$Q$3:$Z$27,HLOOKUP(VLOOKUP($H143,[4]Film!$B$3:$V$29,21,FALSE),[4]base!$R$1:$Z$2,2,FALSE)+1,FALSE)</f>
        <v>8</v>
      </c>
    </row>
    <row r="144" spans="1:27" x14ac:dyDescent="0.3">
      <c r="A144" s="20">
        <v>22149</v>
      </c>
      <c r="B144" s="20">
        <v>20220091562</v>
      </c>
      <c r="C144" s="22"/>
      <c r="D144" s="22"/>
      <c r="E144" s="22" t="s">
        <v>327</v>
      </c>
      <c r="F144" s="23" t="s">
        <v>328</v>
      </c>
      <c r="G144" s="23" t="s">
        <v>31</v>
      </c>
      <c r="H144" s="23" t="s">
        <v>297</v>
      </c>
      <c r="I144" s="19">
        <v>22</v>
      </c>
      <c r="J144" s="19">
        <v>6</v>
      </c>
      <c r="K144" s="19">
        <v>3</v>
      </c>
      <c r="L144" s="19">
        <v>5</v>
      </c>
      <c r="M144" s="19">
        <v>4</v>
      </c>
      <c r="N144" s="19">
        <v>12</v>
      </c>
      <c r="O144" s="19">
        <v>4</v>
      </c>
      <c r="S144" s="19">
        <v>207</v>
      </c>
      <c r="T144" s="19">
        <v>8</v>
      </c>
      <c r="U144" s="19">
        <v>6</v>
      </c>
      <c r="Z144" s="19" t="str">
        <f t="shared" si="4"/>
        <v>1/2 6</v>
      </c>
      <c r="AA144" s="19">
        <f>VLOOKUP(Z144,[4]base!$Q$3:$Z$27,HLOOKUP(VLOOKUP($H144,[4]Film!$B$3:$V$29,21,FALSE),[4]base!$R$1:$Z$2,2,FALSE)+1,FALSE)</f>
        <v>7</v>
      </c>
    </row>
    <row r="145" spans="1:27" x14ac:dyDescent="0.3">
      <c r="A145">
        <v>23155</v>
      </c>
      <c r="B145" s="16">
        <v>20220090278</v>
      </c>
      <c r="E145" s="16" t="s">
        <v>339</v>
      </c>
      <c r="F145" t="s">
        <v>340</v>
      </c>
      <c r="G145" s="18" t="s">
        <v>22</v>
      </c>
      <c r="H145" s="18" t="s">
        <v>297</v>
      </c>
      <c r="I145" s="19">
        <v>23</v>
      </c>
      <c r="J145" s="19">
        <v>6</v>
      </c>
      <c r="K145" s="19">
        <v>2</v>
      </c>
      <c r="L145" s="19">
        <v>5</v>
      </c>
      <c r="M145" s="19">
        <v>4</v>
      </c>
      <c r="N145" s="19">
        <v>11</v>
      </c>
      <c r="O145" s="19">
        <v>4</v>
      </c>
      <c r="S145" s="19">
        <v>208</v>
      </c>
      <c r="T145" s="19">
        <v>8</v>
      </c>
      <c r="U145" s="19">
        <v>6</v>
      </c>
      <c r="Z145" s="19" t="str">
        <f t="shared" si="4"/>
        <v>1/2 6</v>
      </c>
      <c r="AA145" s="19">
        <f>VLOOKUP(Z145,[4]base!$Q$3:$Z$27,HLOOKUP(VLOOKUP($H145,[4]Film!$B$3:$V$29,21,FALSE),[4]base!$R$1:$Z$2,2,FALSE)+1,FALSE)</f>
        <v>7</v>
      </c>
    </row>
    <row r="146" spans="1:27" x14ac:dyDescent="0.3">
      <c r="A146" s="20">
        <v>21141</v>
      </c>
      <c r="B146" s="20">
        <v>20200037784</v>
      </c>
      <c r="C146" s="22"/>
      <c r="D146" s="22"/>
      <c r="E146" s="38" t="s">
        <v>311</v>
      </c>
      <c r="F146" s="40" t="s">
        <v>312</v>
      </c>
      <c r="G146" s="40" t="s">
        <v>31</v>
      </c>
      <c r="H146" s="40" t="s">
        <v>297</v>
      </c>
      <c r="I146" s="19">
        <v>21</v>
      </c>
      <c r="J146" s="19">
        <v>3</v>
      </c>
      <c r="K146" s="16">
        <v>4</v>
      </c>
      <c r="L146" s="16">
        <v>3</v>
      </c>
      <c r="M146" s="16">
        <v>3</v>
      </c>
      <c r="N146" s="16">
        <v>10</v>
      </c>
      <c r="O146" s="16">
        <v>3</v>
      </c>
      <c r="P146" s="16"/>
      <c r="Q146" s="16"/>
      <c r="R146" s="16"/>
      <c r="S146" s="16">
        <v>208</v>
      </c>
      <c r="T146" s="16">
        <v>5</v>
      </c>
      <c r="U146" s="16">
        <v>7</v>
      </c>
      <c r="V146" s="16"/>
      <c r="W146" s="16"/>
      <c r="X146" s="16"/>
      <c r="Y146" s="17"/>
      <c r="Z146" s="37" t="str">
        <f t="shared" si="4"/>
        <v>1/2 7</v>
      </c>
      <c r="AA146" s="37">
        <f>VLOOKUP(Z146,[4]base!$Q$3:$Z$27,HLOOKUP(VLOOKUP($H146,[4]Film!$B$3:$V$29,21,FALSE),[4]base!$R$1:$Z$2,2,FALSE)+1,FALSE)</f>
        <v>6</v>
      </c>
    </row>
    <row r="147" spans="1:27" x14ac:dyDescent="0.3">
      <c r="A147" s="20">
        <v>23150</v>
      </c>
      <c r="B147" s="20">
        <v>20180004606</v>
      </c>
      <c r="C147" s="20"/>
      <c r="D147" s="20"/>
      <c r="E147" s="20" t="s">
        <v>329</v>
      </c>
      <c r="F147" s="23" t="s">
        <v>330</v>
      </c>
      <c r="G147" s="23" t="s">
        <v>26</v>
      </c>
      <c r="H147" s="23" t="s">
        <v>297</v>
      </c>
      <c r="I147" s="16">
        <v>23</v>
      </c>
      <c r="J147" s="16">
        <v>1</v>
      </c>
      <c r="K147" s="19">
        <v>5</v>
      </c>
      <c r="L147" s="19">
        <v>3</v>
      </c>
      <c r="M147" s="19">
        <v>3</v>
      </c>
      <c r="N147" s="19">
        <v>11</v>
      </c>
      <c r="O147" s="19">
        <v>3</v>
      </c>
      <c r="S147" s="19">
        <v>207</v>
      </c>
      <c r="T147" s="19">
        <v>6</v>
      </c>
      <c r="U147" s="19">
        <v>7</v>
      </c>
      <c r="Z147" s="19" t="str">
        <f t="shared" si="4"/>
        <v>1/2 7</v>
      </c>
      <c r="AA147" s="19">
        <f>VLOOKUP(Z147,[4]base!$Q$3:$Z$27,HLOOKUP(VLOOKUP($H147,[4]Film!$B$3:$V$29,21,FALSE),[4]base!$R$1:$Z$2,2,FALSE)+1,FALSE)</f>
        <v>6</v>
      </c>
    </row>
    <row r="148" spans="1:27" x14ac:dyDescent="0.3">
      <c r="A148">
        <v>21142</v>
      </c>
      <c r="B148" s="16">
        <v>20210087092</v>
      </c>
      <c r="E148" s="16" t="s">
        <v>313</v>
      </c>
      <c r="F148" t="s">
        <v>314</v>
      </c>
      <c r="G148" s="18" t="s">
        <v>22</v>
      </c>
      <c r="H148" s="18" t="s">
        <v>297</v>
      </c>
      <c r="I148" s="19">
        <v>21</v>
      </c>
      <c r="J148" s="19">
        <v>4</v>
      </c>
      <c r="K148" s="16">
        <v>3</v>
      </c>
      <c r="L148" s="16">
        <v>4</v>
      </c>
      <c r="M148" s="16">
        <v>4</v>
      </c>
      <c r="N148" s="16">
        <v>11</v>
      </c>
      <c r="O148" s="16">
        <v>4</v>
      </c>
      <c r="P148" s="16"/>
      <c r="Q148" s="16"/>
      <c r="R148" s="16"/>
      <c r="S148" s="16">
        <v>207</v>
      </c>
      <c r="T148" s="16">
        <v>7</v>
      </c>
      <c r="U148" s="16">
        <v>8</v>
      </c>
      <c r="V148" s="16"/>
      <c r="W148" s="16"/>
      <c r="X148" s="16"/>
      <c r="Y148" s="17"/>
      <c r="Z148" s="19" t="str">
        <f t="shared" si="4"/>
        <v>1/2 8</v>
      </c>
      <c r="AA148" s="19">
        <f>VLOOKUP(Z148,[4]base!$Q$3:$Z$27,HLOOKUP(VLOOKUP($H148,[4]Film!$B$3:$V$29,21,FALSE),[4]base!$R$1:$Z$2,2,FALSE)+1,FALSE)</f>
        <v>5</v>
      </c>
    </row>
    <row r="149" spans="1:27" x14ac:dyDescent="0.3">
      <c r="A149" s="20">
        <v>20137</v>
      </c>
      <c r="B149" s="24">
        <v>20220087876</v>
      </c>
      <c r="D149" s="17"/>
      <c r="E149" s="24" t="s">
        <v>302</v>
      </c>
      <c r="F149" s="25" t="s">
        <v>303</v>
      </c>
      <c r="G149" s="17" t="s">
        <v>26</v>
      </c>
      <c r="H149" s="25" t="s">
        <v>297</v>
      </c>
      <c r="I149" s="16">
        <v>20</v>
      </c>
      <c r="J149" s="16">
        <v>4</v>
      </c>
      <c r="K149" s="16">
        <v>4</v>
      </c>
      <c r="L149" s="16" t="s">
        <v>41</v>
      </c>
      <c r="M149" s="16" t="s">
        <v>41</v>
      </c>
      <c r="N149" s="16">
        <v>18</v>
      </c>
      <c r="O149" s="16" t="s">
        <v>42</v>
      </c>
      <c r="P149" s="16"/>
      <c r="Q149" s="16"/>
      <c r="R149" s="16"/>
      <c r="S149" s="16"/>
      <c r="T149" s="16"/>
      <c r="U149" s="16"/>
      <c r="V149" s="16"/>
      <c r="W149" s="16"/>
      <c r="X149" s="16"/>
      <c r="Y149" s="17"/>
      <c r="Z149" s="19" t="s">
        <v>304</v>
      </c>
      <c r="AA149" s="19">
        <f>VLOOKUP(Z149,[4]base!$Q$3:$Z$27,HLOOKUP(VLOOKUP($H149,[4]Film!$B$3:$V$29,21,FALSE),[4]base!$R$1:$Z$2,2,FALSE)+1,FALSE)</f>
        <v>4</v>
      </c>
    </row>
    <row r="150" spans="1:27" x14ac:dyDescent="0.3">
      <c r="A150" s="20">
        <v>22148</v>
      </c>
      <c r="B150" s="16">
        <v>20220087912</v>
      </c>
      <c r="D150" s="17"/>
      <c r="E150" s="16" t="s">
        <v>325</v>
      </c>
      <c r="F150" s="17" t="s">
        <v>326</v>
      </c>
      <c r="G150" s="17" t="s">
        <v>26</v>
      </c>
      <c r="H150" s="25" t="s">
        <v>297</v>
      </c>
      <c r="I150" s="19">
        <v>22</v>
      </c>
      <c r="J150" s="19">
        <v>5</v>
      </c>
      <c r="K150" s="19">
        <v>6</v>
      </c>
      <c r="L150" s="19">
        <v>4</v>
      </c>
      <c r="M150" s="19">
        <v>5</v>
      </c>
      <c r="N150" s="19">
        <v>15</v>
      </c>
      <c r="O150" s="19">
        <v>5</v>
      </c>
      <c r="Z150" s="19" t="str">
        <f t="shared" ref="Z150:Z183" si="5">IF(O150="Abs","Abs",IF(X150&lt;&gt;"",X150,IF(U150&lt;&gt;"",CONCATENATE("1/2 ",U150),IF(R150&lt;&gt;"",CONCATENATE("1/4 ",R150),CONCATENATE("M ",O150)))))</f>
        <v>M 5</v>
      </c>
      <c r="AA150" s="19">
        <f>VLOOKUP(Z150,[4]base!$Q$3:$Z$27,HLOOKUP(VLOOKUP($H150,[4]Film!$B$3:$V$29,21,FALSE),[4]base!$R$1:$Z$2,2,FALSE)+1,FALSE)</f>
        <v>4</v>
      </c>
    </row>
    <row r="151" spans="1:27" x14ac:dyDescent="0.3">
      <c r="A151" s="20">
        <v>23151</v>
      </c>
      <c r="B151" s="20">
        <v>20190001925</v>
      </c>
      <c r="C151" s="22"/>
      <c r="D151" s="22"/>
      <c r="E151" s="22" t="s">
        <v>331</v>
      </c>
      <c r="F151" s="23" t="s">
        <v>332</v>
      </c>
      <c r="G151" s="23" t="s">
        <v>22</v>
      </c>
      <c r="H151" s="23" t="s">
        <v>297</v>
      </c>
      <c r="I151" s="16">
        <v>23</v>
      </c>
      <c r="J151" s="16">
        <v>2</v>
      </c>
      <c r="K151" s="19">
        <v>4</v>
      </c>
      <c r="L151" s="19">
        <v>4</v>
      </c>
      <c r="M151" s="19">
        <v>5</v>
      </c>
      <c r="N151" s="19">
        <v>13</v>
      </c>
      <c r="O151" s="19">
        <v>5</v>
      </c>
      <c r="Z151" s="19" t="str">
        <f t="shared" si="5"/>
        <v>M 5</v>
      </c>
      <c r="AA151" s="19">
        <f>VLOOKUP(Z151,[4]base!$Q$3:$Z$27,HLOOKUP(VLOOKUP($H151,[4]Film!$B$3:$V$29,21,FALSE),[4]base!$R$1:$Z$2,2,FALSE)+1,FALSE)</f>
        <v>4</v>
      </c>
    </row>
    <row r="152" spans="1:27" x14ac:dyDescent="0.3">
      <c r="A152">
        <v>22147</v>
      </c>
      <c r="B152" s="16">
        <v>20210086819</v>
      </c>
      <c r="E152" s="16" t="s">
        <v>323</v>
      </c>
      <c r="F152" t="s">
        <v>324</v>
      </c>
      <c r="G152" s="18" t="s">
        <v>22</v>
      </c>
      <c r="H152" s="18" t="s">
        <v>297</v>
      </c>
      <c r="I152" s="19">
        <v>22</v>
      </c>
      <c r="J152" s="19">
        <v>4</v>
      </c>
      <c r="K152" s="19">
        <v>5</v>
      </c>
      <c r="L152" s="19">
        <v>6</v>
      </c>
      <c r="M152" s="19">
        <v>6</v>
      </c>
      <c r="N152" s="19">
        <v>17</v>
      </c>
      <c r="O152" s="19">
        <v>6</v>
      </c>
      <c r="Z152" s="19" t="str">
        <f t="shared" si="5"/>
        <v>M 6</v>
      </c>
      <c r="AA152" s="19">
        <f>VLOOKUP(Z152,[4]base!$Q$3:$Z$27,HLOOKUP(VLOOKUP($H152,[4]Film!$B$3:$V$29,21,FALSE),[4]base!$R$1:$Z$2,2,FALSE)+1,FALSE)</f>
        <v>3</v>
      </c>
    </row>
    <row r="153" spans="1:27" x14ac:dyDescent="0.3">
      <c r="A153">
        <v>23153</v>
      </c>
      <c r="B153" s="16">
        <v>20210086250</v>
      </c>
      <c r="E153" s="16" t="s">
        <v>335</v>
      </c>
      <c r="F153" t="s">
        <v>336</v>
      </c>
      <c r="G153" s="18" t="s">
        <v>22</v>
      </c>
      <c r="H153" s="18" t="s">
        <v>297</v>
      </c>
      <c r="I153" s="19">
        <v>23</v>
      </c>
      <c r="J153" s="19">
        <v>4</v>
      </c>
      <c r="K153" s="19">
        <v>6</v>
      </c>
      <c r="L153" s="19">
        <v>6</v>
      </c>
      <c r="M153" s="19">
        <v>6</v>
      </c>
      <c r="N153" s="19">
        <v>18</v>
      </c>
      <c r="O153" s="19">
        <v>6</v>
      </c>
      <c r="Z153" s="19" t="str">
        <f t="shared" si="5"/>
        <v>M 6</v>
      </c>
      <c r="AA153" s="19">
        <f>VLOOKUP(Z153,[4]base!$Q$3:$Z$27,HLOOKUP(VLOOKUP($H153,[4]Film!$B$3:$V$29,21,FALSE),[4]base!$R$1:$Z$2,2,FALSE)+1,FALSE)</f>
        <v>3</v>
      </c>
    </row>
    <row r="154" spans="1:27" x14ac:dyDescent="0.3">
      <c r="A154" s="20">
        <v>20136</v>
      </c>
      <c r="B154" s="20">
        <v>20200031112</v>
      </c>
      <c r="C154" s="22"/>
      <c r="D154" s="22"/>
      <c r="E154" s="22" t="s">
        <v>300</v>
      </c>
      <c r="F154" s="23" t="s">
        <v>301</v>
      </c>
      <c r="G154" s="23" t="s">
        <v>26</v>
      </c>
      <c r="H154" s="23" t="s">
        <v>297</v>
      </c>
      <c r="I154" s="19">
        <v>20</v>
      </c>
      <c r="J154" s="19">
        <v>3</v>
      </c>
      <c r="K154" s="16" t="s">
        <v>41</v>
      </c>
      <c r="L154" s="16" t="s">
        <v>41</v>
      </c>
      <c r="M154" s="16" t="s">
        <v>41</v>
      </c>
      <c r="N154" s="16">
        <v>21</v>
      </c>
      <c r="O154" s="16" t="s">
        <v>119</v>
      </c>
      <c r="P154" s="16"/>
      <c r="Q154" s="16"/>
      <c r="R154" s="16"/>
      <c r="S154" s="16"/>
      <c r="T154" s="16"/>
      <c r="U154" s="16"/>
      <c r="V154" s="16"/>
      <c r="W154" s="16"/>
      <c r="X154" s="16"/>
      <c r="Y154" s="17"/>
      <c r="Z154" s="19" t="str">
        <f t="shared" si="5"/>
        <v>Abs</v>
      </c>
      <c r="AA154" s="19">
        <f>VLOOKUP(Z154,[4]base!$Q$3:$Z$27,HLOOKUP(VLOOKUP($H154,[4]Film!$B$3:$V$29,21,FALSE),[4]base!$R$1:$Z$2,2,FALSE)+1,FALSE)</f>
        <v>0</v>
      </c>
    </row>
    <row r="155" spans="1:27" x14ac:dyDescent="0.3">
      <c r="A155">
        <v>21140</v>
      </c>
      <c r="B155" s="16">
        <v>20190008775</v>
      </c>
      <c r="E155" s="16" t="s">
        <v>309</v>
      </c>
      <c r="F155" t="s">
        <v>310</v>
      </c>
      <c r="G155" s="18" t="s">
        <v>74</v>
      </c>
      <c r="H155" s="18" t="s">
        <v>297</v>
      </c>
      <c r="I155" s="19">
        <v>21</v>
      </c>
      <c r="J155" s="19">
        <v>2</v>
      </c>
      <c r="K155" s="19" t="s">
        <v>41</v>
      </c>
      <c r="L155" s="19" t="s">
        <v>41</v>
      </c>
      <c r="M155" s="19" t="s">
        <v>41</v>
      </c>
      <c r="N155" s="19">
        <v>21</v>
      </c>
      <c r="O155" s="19" t="s">
        <v>119</v>
      </c>
      <c r="Z155" s="19" t="str">
        <f t="shared" si="5"/>
        <v>Abs</v>
      </c>
      <c r="AA155" s="19">
        <f>VLOOKUP(Z155,[4]base!$Q$3:$Z$27,HLOOKUP(VLOOKUP($H155,[4]Film!$B$3:$V$29,21,FALSE),[4]base!$R$1:$Z$2,2,FALSE)+1,FALSE)</f>
        <v>0</v>
      </c>
    </row>
    <row r="156" spans="1:27" s="98" customFormat="1" x14ac:dyDescent="0.3">
      <c r="A156" s="126">
        <v>24158</v>
      </c>
      <c r="B156" s="126">
        <v>20200029551</v>
      </c>
      <c r="C156" s="127"/>
      <c r="D156" s="127"/>
      <c r="E156" s="127" t="s">
        <v>345</v>
      </c>
      <c r="F156" s="128" t="s">
        <v>346</v>
      </c>
      <c r="G156" s="128" t="s">
        <v>22</v>
      </c>
      <c r="H156" s="128" t="s">
        <v>342</v>
      </c>
      <c r="I156" s="97">
        <v>24</v>
      </c>
      <c r="J156" s="97">
        <v>3</v>
      </c>
      <c r="K156" s="100">
        <v>1</v>
      </c>
      <c r="L156" s="100">
        <v>1</v>
      </c>
      <c r="M156" s="100">
        <v>1</v>
      </c>
      <c r="N156" s="100">
        <v>3</v>
      </c>
      <c r="O156" s="100">
        <v>1</v>
      </c>
      <c r="P156" s="100"/>
      <c r="Q156" s="100"/>
      <c r="R156" s="100"/>
      <c r="S156" s="100"/>
      <c r="T156" s="100"/>
      <c r="U156" s="100"/>
      <c r="V156" s="100">
        <v>105</v>
      </c>
      <c r="W156" s="100">
        <v>1</v>
      </c>
      <c r="X156" s="100">
        <v>1</v>
      </c>
      <c r="Z156" s="100">
        <f t="shared" si="5"/>
        <v>1</v>
      </c>
      <c r="AA156" s="100">
        <f>VLOOKUP(Z156,[4]base!$Q$3:$Z$27,HLOOKUP(VLOOKUP($H156,[4]Film!$B$3:$V$29,21,FALSE),[4]base!$R$1:$Z$2,2,FALSE)+1,FALSE)</f>
        <v>18</v>
      </c>
    </row>
    <row r="157" spans="1:27" s="41" customFormat="1" x14ac:dyDescent="0.3">
      <c r="A157" s="47">
        <v>25165</v>
      </c>
      <c r="B157" s="47">
        <v>20190001991</v>
      </c>
      <c r="C157" s="38"/>
      <c r="D157" s="38"/>
      <c r="E157" s="38" t="s">
        <v>359</v>
      </c>
      <c r="F157" s="40" t="s">
        <v>360</v>
      </c>
      <c r="G157" s="40" t="s">
        <v>26</v>
      </c>
      <c r="H157" s="40" t="s">
        <v>342</v>
      </c>
      <c r="I157" s="37">
        <v>25</v>
      </c>
      <c r="J157" s="37">
        <v>2</v>
      </c>
      <c r="K157" s="37">
        <v>1</v>
      </c>
      <c r="L157" s="37">
        <v>1</v>
      </c>
      <c r="M157" s="37">
        <v>1</v>
      </c>
      <c r="N157" s="37">
        <v>3</v>
      </c>
      <c r="O157" s="37">
        <v>1</v>
      </c>
      <c r="P157" s="37"/>
      <c r="Q157" s="37"/>
      <c r="R157" s="37"/>
      <c r="S157" s="37"/>
      <c r="T157" s="37"/>
      <c r="U157" s="37"/>
      <c r="V157" s="37">
        <v>105</v>
      </c>
      <c r="W157" s="37">
        <v>2</v>
      </c>
      <c r="X157" s="37">
        <v>2</v>
      </c>
      <c r="Z157" s="37">
        <f t="shared" si="5"/>
        <v>2</v>
      </c>
      <c r="AA157" s="37">
        <f>VLOOKUP(Z157,[4]base!$Q$3:$Z$27,HLOOKUP(VLOOKUP($H157,[4]Film!$B$3:$V$29,21,FALSE),[4]base!$R$1:$Z$2,2,FALSE)+1,FALSE)</f>
        <v>14</v>
      </c>
    </row>
    <row r="158" spans="1:27" x14ac:dyDescent="0.3">
      <c r="A158">
        <v>25166</v>
      </c>
      <c r="B158" s="16">
        <v>20200029552</v>
      </c>
      <c r="E158" s="42" t="s">
        <v>361</v>
      </c>
      <c r="F158" s="41" t="s">
        <v>362</v>
      </c>
      <c r="G158" s="39" t="s">
        <v>22</v>
      </c>
      <c r="H158" s="39" t="s">
        <v>342</v>
      </c>
      <c r="I158" s="19">
        <v>25</v>
      </c>
      <c r="J158" s="19">
        <v>3</v>
      </c>
      <c r="K158" s="19">
        <v>2</v>
      </c>
      <c r="L158" s="19">
        <v>2</v>
      </c>
      <c r="M158" s="19">
        <v>2</v>
      </c>
      <c r="N158" s="19">
        <v>6</v>
      </c>
      <c r="O158" s="19">
        <v>2</v>
      </c>
      <c r="V158" s="19">
        <v>105</v>
      </c>
      <c r="W158" s="19">
        <v>4</v>
      </c>
      <c r="X158" s="19">
        <v>3</v>
      </c>
      <c r="Z158" s="37">
        <f t="shared" si="5"/>
        <v>3</v>
      </c>
      <c r="AA158" s="37">
        <f>VLOOKUP(Z158,[4]base!$Q$3:$Z$27,HLOOKUP(VLOOKUP($H158,[4]Film!$B$3:$V$29,21,FALSE),[4]base!$R$1:$Z$2,2,FALSE)+1,FALSE)</f>
        <v>11</v>
      </c>
    </row>
    <row r="159" spans="1:27" x14ac:dyDescent="0.3">
      <c r="A159">
        <v>24156</v>
      </c>
      <c r="B159" s="16">
        <v>20110011584</v>
      </c>
      <c r="E159" s="16" t="s">
        <v>161</v>
      </c>
      <c r="F159" t="s">
        <v>341</v>
      </c>
      <c r="G159" s="18" t="s">
        <v>22</v>
      </c>
      <c r="H159" s="18" t="s">
        <v>342</v>
      </c>
      <c r="I159" s="19">
        <v>24</v>
      </c>
      <c r="J159" s="19">
        <v>1</v>
      </c>
      <c r="K159" s="19">
        <v>2</v>
      </c>
      <c r="L159" s="19">
        <v>2</v>
      </c>
      <c r="M159" s="19">
        <v>4</v>
      </c>
      <c r="N159" s="19">
        <v>8</v>
      </c>
      <c r="O159" s="19">
        <v>2</v>
      </c>
      <c r="V159" s="19">
        <v>105</v>
      </c>
      <c r="W159" s="19">
        <v>3</v>
      </c>
      <c r="X159" s="19">
        <v>4</v>
      </c>
      <c r="Z159" s="19">
        <f t="shared" si="5"/>
        <v>4</v>
      </c>
      <c r="AA159" s="19">
        <f>VLOOKUP(Z159,[4]base!$Q$3:$Z$27,HLOOKUP(VLOOKUP($H159,[4]Film!$B$3:$V$29,21,FALSE),[4]base!$R$1:$Z$2,2,FALSE)+1,FALSE)</f>
        <v>9</v>
      </c>
    </row>
    <row r="160" spans="1:27" x14ac:dyDescent="0.3">
      <c r="A160">
        <v>24161</v>
      </c>
      <c r="B160" s="16">
        <v>20210060408</v>
      </c>
      <c r="E160" s="16" t="s">
        <v>351</v>
      </c>
      <c r="F160" t="s">
        <v>352</v>
      </c>
      <c r="G160" s="18" t="s">
        <v>22</v>
      </c>
      <c r="H160" s="18" t="s">
        <v>342</v>
      </c>
      <c r="I160" s="19">
        <v>24</v>
      </c>
      <c r="J160" s="19">
        <v>6</v>
      </c>
      <c r="K160" s="19">
        <v>3</v>
      </c>
      <c r="L160" s="19">
        <v>5</v>
      </c>
      <c r="M160" s="19">
        <v>3</v>
      </c>
      <c r="N160" s="19">
        <v>11</v>
      </c>
      <c r="O160" s="19">
        <v>4</v>
      </c>
      <c r="V160" s="19">
        <v>105</v>
      </c>
      <c r="W160" s="19">
        <v>7</v>
      </c>
      <c r="X160" s="19">
        <v>5</v>
      </c>
      <c r="Z160" s="19">
        <f t="shared" si="5"/>
        <v>5</v>
      </c>
      <c r="AA160" s="19">
        <f>VLOOKUP(Z160,[4]base!$Q$3:$Z$27,HLOOKUP(VLOOKUP($H160,[4]Film!$B$3:$V$29,21,FALSE),[4]base!$R$1:$Z$2,2,FALSE)+1,FALSE)</f>
        <v>8</v>
      </c>
    </row>
    <row r="161" spans="1:27" x14ac:dyDescent="0.3">
      <c r="A161" s="20">
        <v>25170</v>
      </c>
      <c r="B161" s="16">
        <v>20220088775</v>
      </c>
      <c r="C161" s="16"/>
      <c r="E161" s="16" t="s">
        <v>368</v>
      </c>
      <c r="F161" s="17" t="s">
        <v>369</v>
      </c>
      <c r="G161" s="17" t="s">
        <v>31</v>
      </c>
      <c r="H161" s="21" t="s">
        <v>342</v>
      </c>
      <c r="I161" s="19">
        <v>25</v>
      </c>
      <c r="J161" s="19">
        <v>7</v>
      </c>
      <c r="K161" s="19">
        <v>7</v>
      </c>
      <c r="L161" s="19">
        <v>3</v>
      </c>
      <c r="M161" s="19">
        <v>4</v>
      </c>
      <c r="N161" s="19">
        <v>14</v>
      </c>
      <c r="O161" s="19">
        <v>4</v>
      </c>
      <c r="V161" s="19">
        <v>105</v>
      </c>
      <c r="W161" s="19">
        <v>8</v>
      </c>
      <c r="X161" s="19">
        <v>6</v>
      </c>
      <c r="Z161" s="19">
        <f t="shared" si="5"/>
        <v>6</v>
      </c>
      <c r="AA161" s="19">
        <f>VLOOKUP(Z161,[4]base!$Q$3:$Z$27,HLOOKUP(VLOOKUP($H161,[4]Film!$B$3:$V$29,21,FALSE),[4]base!$R$1:$Z$2,2,FALSE)+1,FALSE)</f>
        <v>7</v>
      </c>
    </row>
    <row r="162" spans="1:27" x14ac:dyDescent="0.3">
      <c r="A162">
        <v>24162</v>
      </c>
      <c r="B162" s="16">
        <v>20220088487</v>
      </c>
      <c r="E162" s="16" t="s">
        <v>353</v>
      </c>
      <c r="F162" t="s">
        <v>354</v>
      </c>
      <c r="G162" s="18" t="s">
        <v>22</v>
      </c>
      <c r="H162" s="18" t="s">
        <v>342</v>
      </c>
      <c r="I162" s="19">
        <v>24</v>
      </c>
      <c r="J162" s="19">
        <v>7</v>
      </c>
      <c r="K162" s="19">
        <v>5</v>
      </c>
      <c r="L162" s="19">
        <v>3</v>
      </c>
      <c r="M162" s="19">
        <v>2</v>
      </c>
      <c r="N162" s="19">
        <v>10</v>
      </c>
      <c r="O162" s="19">
        <v>3</v>
      </c>
      <c r="V162" s="19">
        <v>105</v>
      </c>
      <c r="W162" s="19">
        <v>5</v>
      </c>
      <c r="X162" s="19">
        <v>7</v>
      </c>
      <c r="Z162" s="19">
        <f t="shared" si="5"/>
        <v>7</v>
      </c>
      <c r="AA162" s="19">
        <f>VLOOKUP(Z162,[4]base!$Q$3:$Z$27,HLOOKUP(VLOOKUP($H162,[4]Film!$B$3:$V$29,21,FALSE),[4]base!$R$1:$Z$2,2,FALSE)+1,FALSE)</f>
        <v>6</v>
      </c>
    </row>
    <row r="163" spans="1:27" x14ac:dyDescent="0.3">
      <c r="A163">
        <v>25164</v>
      </c>
      <c r="B163" s="16">
        <v>20180002475</v>
      </c>
      <c r="E163" s="16" t="s">
        <v>357</v>
      </c>
      <c r="F163" t="s">
        <v>358</v>
      </c>
      <c r="G163" s="18" t="s">
        <v>22</v>
      </c>
      <c r="H163" s="18" t="s">
        <v>342</v>
      </c>
      <c r="I163" s="19">
        <v>25</v>
      </c>
      <c r="J163" s="19">
        <v>1</v>
      </c>
      <c r="K163" s="19">
        <v>3</v>
      </c>
      <c r="L163" s="19">
        <v>7</v>
      </c>
      <c r="M163" s="19">
        <v>3</v>
      </c>
      <c r="N163" s="19">
        <v>13</v>
      </c>
      <c r="O163" s="19">
        <v>3</v>
      </c>
      <c r="V163" s="19">
        <v>105</v>
      </c>
      <c r="W163" s="19">
        <v>6</v>
      </c>
      <c r="X163" s="19">
        <v>8</v>
      </c>
      <c r="Z163" s="19">
        <f t="shared" si="5"/>
        <v>8</v>
      </c>
      <c r="AA163" s="19">
        <f>VLOOKUP(Z163,[4]base!$Q$3:$Z$27,HLOOKUP(VLOOKUP($H163,[4]Film!$B$3:$V$29,21,FALSE),[4]base!$R$1:$Z$2,2,FALSE)+1,FALSE)</f>
        <v>5</v>
      </c>
    </row>
    <row r="164" spans="1:27" x14ac:dyDescent="0.3">
      <c r="A164" s="20">
        <v>24157</v>
      </c>
      <c r="B164" s="20">
        <v>20190022332</v>
      </c>
      <c r="C164" s="22"/>
      <c r="D164" s="22"/>
      <c r="E164" s="22" t="s">
        <v>343</v>
      </c>
      <c r="F164" s="23" t="s">
        <v>344</v>
      </c>
      <c r="G164" s="23" t="s">
        <v>26</v>
      </c>
      <c r="H164" s="23" t="s">
        <v>342</v>
      </c>
      <c r="I164" s="16">
        <v>24</v>
      </c>
      <c r="J164" s="16">
        <v>2</v>
      </c>
      <c r="K164" s="19">
        <v>6</v>
      </c>
      <c r="L164" s="19">
        <v>4</v>
      </c>
      <c r="M164" s="19">
        <v>5</v>
      </c>
      <c r="N164" s="19">
        <v>15</v>
      </c>
      <c r="O164" s="19">
        <v>5</v>
      </c>
      <c r="Z164" s="19" t="str">
        <f t="shared" si="5"/>
        <v>M 5</v>
      </c>
      <c r="AA164" s="19">
        <f>VLOOKUP(Z164,[4]base!$Q$3:$Z$27,HLOOKUP(VLOOKUP($H164,[4]Film!$B$3:$V$29,21,FALSE),[4]base!$R$1:$Z$2,2,FALSE)+1,FALSE)</f>
        <v>4</v>
      </c>
    </row>
    <row r="165" spans="1:27" x14ac:dyDescent="0.3">
      <c r="A165" s="20">
        <v>25168</v>
      </c>
      <c r="B165" s="24">
        <v>20200056678</v>
      </c>
      <c r="D165" s="17"/>
      <c r="E165" s="24" t="s">
        <v>339</v>
      </c>
      <c r="F165" s="25" t="s">
        <v>365</v>
      </c>
      <c r="G165" s="17" t="s">
        <v>31</v>
      </c>
      <c r="H165" s="25" t="s">
        <v>342</v>
      </c>
      <c r="I165" s="19">
        <v>25</v>
      </c>
      <c r="J165" s="19">
        <v>5</v>
      </c>
      <c r="K165" s="19">
        <v>6</v>
      </c>
      <c r="L165" s="19">
        <v>4</v>
      </c>
      <c r="M165" s="19">
        <v>6</v>
      </c>
      <c r="N165" s="19">
        <v>16</v>
      </c>
      <c r="O165" s="19">
        <v>5</v>
      </c>
      <c r="Z165" s="19" t="str">
        <f t="shared" si="5"/>
        <v>M 5</v>
      </c>
      <c r="AA165" s="19">
        <f>VLOOKUP(Z165,[4]base!$Q$3:$Z$27,HLOOKUP(VLOOKUP($H165,[4]Film!$B$3:$V$29,21,FALSE),[4]base!$R$1:$Z$2,2,FALSE)+1,FALSE)</f>
        <v>4</v>
      </c>
    </row>
    <row r="166" spans="1:27" x14ac:dyDescent="0.3">
      <c r="A166">
        <v>24159</v>
      </c>
      <c r="B166" s="16">
        <v>20200031182</v>
      </c>
      <c r="E166" s="16" t="s">
        <v>347</v>
      </c>
      <c r="F166" t="s">
        <v>348</v>
      </c>
      <c r="G166" s="18" t="s">
        <v>22</v>
      </c>
      <c r="H166" s="18" t="s">
        <v>342</v>
      </c>
      <c r="I166" s="19">
        <v>24</v>
      </c>
      <c r="J166" s="19">
        <v>4</v>
      </c>
      <c r="K166" s="19">
        <v>4</v>
      </c>
      <c r="L166" s="19">
        <v>6</v>
      </c>
      <c r="M166" s="19">
        <v>6</v>
      </c>
      <c r="N166" s="19">
        <v>16</v>
      </c>
      <c r="O166" s="19">
        <v>6</v>
      </c>
      <c r="Z166" s="19" t="str">
        <f t="shared" si="5"/>
        <v>M 6</v>
      </c>
      <c r="AA166" s="19">
        <f>VLOOKUP(Z166,[4]base!$Q$3:$Z$27,HLOOKUP(VLOOKUP($H166,[4]Film!$B$3:$V$29,21,FALSE),[4]base!$R$1:$Z$2,2,FALSE)+1,FALSE)</f>
        <v>3</v>
      </c>
    </row>
    <row r="167" spans="1:27" x14ac:dyDescent="0.3">
      <c r="A167">
        <v>25169</v>
      </c>
      <c r="B167" s="16">
        <v>20210058222</v>
      </c>
      <c r="E167" s="16" t="s">
        <v>366</v>
      </c>
      <c r="F167" t="s">
        <v>367</v>
      </c>
      <c r="G167" s="18" t="s">
        <v>22</v>
      </c>
      <c r="H167" s="18" t="s">
        <v>342</v>
      </c>
      <c r="I167" s="19">
        <v>25</v>
      </c>
      <c r="J167" s="19">
        <v>6</v>
      </c>
      <c r="K167" s="16">
        <v>4</v>
      </c>
      <c r="L167" s="16">
        <v>8</v>
      </c>
      <c r="M167" s="16">
        <v>5</v>
      </c>
      <c r="N167" s="16">
        <v>17</v>
      </c>
      <c r="O167" s="16">
        <v>6</v>
      </c>
      <c r="P167" s="16"/>
      <c r="Q167" s="16"/>
      <c r="R167" s="16"/>
      <c r="S167" s="16"/>
      <c r="T167" s="16"/>
      <c r="U167" s="16"/>
      <c r="V167" s="16"/>
      <c r="W167" s="16"/>
      <c r="X167" s="16"/>
      <c r="Y167" s="17"/>
      <c r="Z167" s="19" t="str">
        <f t="shared" si="5"/>
        <v>M 6</v>
      </c>
      <c r="AA167" s="19">
        <f>VLOOKUP(Z167,[4]base!$Q$3:$Z$27,HLOOKUP(VLOOKUP($H167,[4]Film!$B$3:$V$29,21,FALSE),[4]base!$R$1:$Z$2,2,FALSE)+1,FALSE)</f>
        <v>3</v>
      </c>
    </row>
    <row r="168" spans="1:27" x14ac:dyDescent="0.3">
      <c r="A168" s="20">
        <v>24163</v>
      </c>
      <c r="B168" s="16">
        <v>20220095436</v>
      </c>
      <c r="D168" s="17"/>
      <c r="E168" s="16" t="s">
        <v>355</v>
      </c>
      <c r="F168" s="17" t="s">
        <v>356</v>
      </c>
      <c r="G168" s="17" t="s">
        <v>31</v>
      </c>
      <c r="H168" s="17" t="s">
        <v>342</v>
      </c>
      <c r="I168" s="16">
        <v>24</v>
      </c>
      <c r="J168" s="16">
        <v>8</v>
      </c>
      <c r="K168" s="19">
        <v>7</v>
      </c>
      <c r="L168" s="19">
        <v>7</v>
      </c>
      <c r="M168" s="19">
        <v>7</v>
      </c>
      <c r="N168" s="19">
        <v>21</v>
      </c>
      <c r="O168" s="19">
        <v>7</v>
      </c>
      <c r="Z168" s="19" t="str">
        <f t="shared" si="5"/>
        <v>M 7</v>
      </c>
      <c r="AA168" s="19">
        <f>VLOOKUP(Z168,[4]base!$Q$3:$Z$27,HLOOKUP(VLOOKUP($H168,[4]Film!$B$3:$V$29,21,FALSE),[4]base!$R$1:$Z$2,2,FALSE)+1,FALSE)</f>
        <v>2</v>
      </c>
    </row>
    <row r="169" spans="1:27" x14ac:dyDescent="0.3">
      <c r="A169" s="20">
        <v>25167</v>
      </c>
      <c r="B169" s="24">
        <v>20200031116</v>
      </c>
      <c r="D169" s="17"/>
      <c r="E169" s="24" t="s">
        <v>363</v>
      </c>
      <c r="F169" s="25" t="s">
        <v>364</v>
      </c>
      <c r="G169" s="17" t="s">
        <v>26</v>
      </c>
      <c r="H169" s="26" t="s">
        <v>342</v>
      </c>
      <c r="I169" s="16">
        <v>25</v>
      </c>
      <c r="J169" s="16">
        <v>4</v>
      </c>
      <c r="K169" s="19">
        <v>5</v>
      </c>
      <c r="L169" s="19">
        <v>5</v>
      </c>
      <c r="M169" s="19">
        <v>7</v>
      </c>
      <c r="N169" s="19">
        <v>17</v>
      </c>
      <c r="O169" s="19">
        <v>7</v>
      </c>
      <c r="Z169" s="19" t="str">
        <f t="shared" si="5"/>
        <v>M 7</v>
      </c>
      <c r="AA169" s="19">
        <f>VLOOKUP(Z169,[4]base!$Q$3:$Z$27,HLOOKUP(VLOOKUP($H169,[4]Film!$B$3:$V$29,21,FALSE),[4]base!$R$1:$Z$2,2,FALSE)+1,FALSE)</f>
        <v>2</v>
      </c>
    </row>
    <row r="170" spans="1:27" x14ac:dyDescent="0.3">
      <c r="A170" s="20">
        <v>25171</v>
      </c>
      <c r="B170" s="16">
        <v>20220091975</v>
      </c>
      <c r="D170" s="17"/>
      <c r="E170" s="16" t="s">
        <v>370</v>
      </c>
      <c r="F170" s="17" t="s">
        <v>371</v>
      </c>
      <c r="G170" s="17" t="s">
        <v>26</v>
      </c>
      <c r="H170" s="25" t="s">
        <v>342</v>
      </c>
      <c r="I170" s="19">
        <v>25</v>
      </c>
      <c r="J170" s="19">
        <v>8</v>
      </c>
      <c r="K170" s="19">
        <v>8</v>
      </c>
      <c r="L170" s="19">
        <v>6</v>
      </c>
      <c r="M170" s="19">
        <v>8</v>
      </c>
      <c r="N170" s="19">
        <v>22</v>
      </c>
      <c r="O170" s="19">
        <v>8</v>
      </c>
      <c r="Z170" s="19" t="str">
        <f t="shared" si="5"/>
        <v>M 8</v>
      </c>
      <c r="AA170" s="19">
        <f>VLOOKUP(Z170,[4]base!$Q$3:$Z$27,HLOOKUP(VLOOKUP($H170,[4]Film!$B$3:$V$29,21,FALSE),[4]base!$R$1:$Z$2,2,FALSE)+1,FALSE)</f>
        <v>1</v>
      </c>
    </row>
    <row r="171" spans="1:27" x14ac:dyDescent="0.3">
      <c r="A171">
        <v>24160</v>
      </c>
      <c r="B171" s="16">
        <v>20200032582</v>
      </c>
      <c r="E171" s="16" t="s">
        <v>349</v>
      </c>
      <c r="F171" t="s">
        <v>350</v>
      </c>
      <c r="G171" s="18" t="s">
        <v>22</v>
      </c>
      <c r="H171" s="18" t="s">
        <v>342</v>
      </c>
      <c r="I171" s="19">
        <v>24</v>
      </c>
      <c r="J171" s="19">
        <v>5</v>
      </c>
      <c r="K171" s="19" t="s">
        <v>41</v>
      </c>
      <c r="L171" s="19" t="s">
        <v>41</v>
      </c>
      <c r="M171" s="19" t="s">
        <v>41</v>
      </c>
      <c r="N171" s="19">
        <v>30</v>
      </c>
      <c r="O171" s="19" t="s">
        <v>119</v>
      </c>
      <c r="Z171" s="19" t="str">
        <f t="shared" si="5"/>
        <v>Abs</v>
      </c>
      <c r="AA171" s="19">
        <f>VLOOKUP(Z171,[4]base!$Q$3:$Z$27,HLOOKUP(VLOOKUP($H171,[4]Film!$B$3:$V$29,21,FALSE),[4]base!$R$1:$Z$2,2,FALSE)+1,FALSE)</f>
        <v>0</v>
      </c>
    </row>
    <row r="172" spans="1:27" s="98" customFormat="1" x14ac:dyDescent="0.3">
      <c r="A172" s="126">
        <v>29189</v>
      </c>
      <c r="B172" s="126">
        <v>20000012690</v>
      </c>
      <c r="C172" s="127"/>
      <c r="D172" s="127"/>
      <c r="E172" s="127" t="s">
        <v>262</v>
      </c>
      <c r="F172" s="128" t="s">
        <v>390</v>
      </c>
      <c r="G172" s="128" t="s">
        <v>22</v>
      </c>
      <c r="H172" s="128" t="s">
        <v>374</v>
      </c>
      <c r="I172" s="97">
        <v>29</v>
      </c>
      <c r="J172" s="97">
        <v>2</v>
      </c>
      <c r="K172" s="100">
        <v>1</v>
      </c>
      <c r="L172" s="100">
        <v>1</v>
      </c>
      <c r="M172" s="100">
        <v>1</v>
      </c>
      <c r="N172" s="100">
        <v>3</v>
      </c>
      <c r="O172" s="100">
        <v>1</v>
      </c>
      <c r="P172" s="100"/>
      <c r="Q172" s="100"/>
      <c r="R172" s="100"/>
      <c r="S172" s="100">
        <v>209</v>
      </c>
      <c r="T172" s="100">
        <v>2</v>
      </c>
      <c r="U172" s="100">
        <v>1</v>
      </c>
      <c r="V172" s="100">
        <v>106</v>
      </c>
      <c r="W172" s="100">
        <v>1.0000000000000009</v>
      </c>
      <c r="X172" s="100">
        <v>1</v>
      </c>
      <c r="Z172" s="100">
        <f t="shared" si="5"/>
        <v>1</v>
      </c>
      <c r="AA172" s="100">
        <f>VLOOKUP(Z172,[4]base!$Q$3:$Z$27,HLOOKUP(VLOOKUP($H172,[4]Film!$B$3:$V$29,21,FALSE),[4]base!$R$1:$Z$2,2,FALSE)+1,FALSE)</f>
        <v>22</v>
      </c>
    </row>
    <row r="173" spans="1:27" x14ac:dyDescent="0.3">
      <c r="A173" s="20">
        <v>27180</v>
      </c>
      <c r="B173" s="16">
        <v>20200038033</v>
      </c>
      <c r="C173" s="16"/>
      <c r="E173" s="42" t="s">
        <v>224</v>
      </c>
      <c r="F173" s="44" t="s">
        <v>404</v>
      </c>
      <c r="G173" s="44" t="s">
        <v>74</v>
      </c>
      <c r="H173" s="46" t="s">
        <v>374</v>
      </c>
      <c r="I173" s="19">
        <v>27</v>
      </c>
      <c r="J173" s="19">
        <v>4</v>
      </c>
      <c r="K173" s="19">
        <v>1</v>
      </c>
      <c r="L173" s="19">
        <v>1</v>
      </c>
      <c r="M173" s="19">
        <v>1</v>
      </c>
      <c r="N173" s="19">
        <v>3</v>
      </c>
      <c r="O173" s="19">
        <v>1</v>
      </c>
      <c r="S173" s="19">
        <v>210</v>
      </c>
      <c r="T173" s="19">
        <v>1</v>
      </c>
      <c r="U173" s="19">
        <v>2</v>
      </c>
      <c r="V173" s="19">
        <v>106</v>
      </c>
      <c r="W173" s="19">
        <v>3.9999999999999991</v>
      </c>
      <c r="X173" s="19">
        <v>2</v>
      </c>
      <c r="Z173" s="37">
        <f t="shared" si="5"/>
        <v>2</v>
      </c>
      <c r="AA173" s="37">
        <f>VLOOKUP(Z173,[4]base!$Q$3:$Z$27,HLOOKUP(VLOOKUP($H173,[4]Film!$B$3:$V$29,21,FALSE),[4]base!$R$1:$Z$2,2,FALSE)+1,FALSE)</f>
        <v>18</v>
      </c>
    </row>
    <row r="174" spans="1:27" x14ac:dyDescent="0.3">
      <c r="A174" s="20">
        <v>28187</v>
      </c>
      <c r="B174" s="24" t="s">
        <v>407</v>
      </c>
      <c r="D174" s="17"/>
      <c r="E174" s="24" t="s">
        <v>408</v>
      </c>
      <c r="F174" s="25" t="s">
        <v>409</v>
      </c>
      <c r="G174" s="17" t="s">
        <v>31</v>
      </c>
      <c r="H174" s="25" t="s">
        <v>374</v>
      </c>
      <c r="I174" s="16">
        <v>28</v>
      </c>
      <c r="J174" s="16">
        <v>6</v>
      </c>
      <c r="K174" s="19">
        <v>2</v>
      </c>
      <c r="L174" s="19">
        <v>1</v>
      </c>
      <c r="M174" s="19">
        <v>1</v>
      </c>
      <c r="N174" s="19">
        <v>4</v>
      </c>
      <c r="O174" s="19">
        <v>1</v>
      </c>
      <c r="S174" s="19">
        <v>210</v>
      </c>
      <c r="T174" s="19">
        <v>2</v>
      </c>
      <c r="U174" s="19">
        <v>1</v>
      </c>
      <c r="V174" s="19">
        <v>106</v>
      </c>
      <c r="W174" s="19">
        <v>1.9999999999999996</v>
      </c>
      <c r="X174" s="19">
        <v>3</v>
      </c>
      <c r="Z174" s="19">
        <f t="shared" si="5"/>
        <v>3</v>
      </c>
      <c r="AA174" s="19">
        <f>VLOOKUP(Z174,[4]base!$Q$3:$Z$27,HLOOKUP(VLOOKUP($H174,[4]Film!$B$3:$V$29,21,FALSE),[4]base!$R$1:$Z$2,2,FALSE)+1,FALSE)</f>
        <v>15</v>
      </c>
    </row>
    <row r="175" spans="1:27" x14ac:dyDescent="0.3">
      <c r="A175">
        <v>29188</v>
      </c>
      <c r="B175" s="16">
        <v>20000003964</v>
      </c>
      <c r="E175" s="16" t="s">
        <v>405</v>
      </c>
      <c r="F175" t="s">
        <v>406</v>
      </c>
      <c r="G175" s="18" t="s">
        <v>22</v>
      </c>
      <c r="H175" s="18" t="s">
        <v>374</v>
      </c>
      <c r="I175" s="19">
        <v>29</v>
      </c>
      <c r="J175" s="19">
        <v>1</v>
      </c>
      <c r="K175" s="19">
        <v>2</v>
      </c>
      <c r="L175" s="19">
        <v>4</v>
      </c>
      <c r="M175" s="19">
        <v>2</v>
      </c>
      <c r="N175" s="19">
        <v>8</v>
      </c>
      <c r="O175" s="19">
        <v>2</v>
      </c>
      <c r="S175" s="19">
        <v>210</v>
      </c>
      <c r="T175" s="19">
        <v>4</v>
      </c>
      <c r="U175" s="19">
        <v>3</v>
      </c>
      <c r="V175" s="19">
        <v>106</v>
      </c>
      <c r="W175" s="19">
        <v>6.0000000000000009</v>
      </c>
      <c r="X175" s="19">
        <v>4</v>
      </c>
      <c r="Z175" s="19">
        <f t="shared" si="5"/>
        <v>4</v>
      </c>
      <c r="AA175" s="19">
        <f>VLOOKUP(Z175,[4]base!$Q$3:$Z$27,HLOOKUP(VLOOKUP($H175,[4]Film!$B$3:$V$29,21,FALSE),[4]base!$R$1:$Z$2,2,FALSE)+1,FALSE)</f>
        <v>13</v>
      </c>
    </row>
    <row r="176" spans="1:27" x14ac:dyDescent="0.3">
      <c r="A176" s="20">
        <v>27181</v>
      </c>
      <c r="B176" s="24">
        <v>20210075930</v>
      </c>
      <c r="D176" s="17"/>
      <c r="E176" s="24" t="s">
        <v>391</v>
      </c>
      <c r="F176" s="25" t="s">
        <v>392</v>
      </c>
      <c r="G176" s="17" t="s">
        <v>74</v>
      </c>
      <c r="H176" s="26" t="s">
        <v>374</v>
      </c>
      <c r="I176" s="19">
        <v>27</v>
      </c>
      <c r="J176" s="19">
        <v>5</v>
      </c>
      <c r="K176" s="19">
        <v>2</v>
      </c>
      <c r="L176" s="19">
        <v>3</v>
      </c>
      <c r="M176" s="19">
        <v>2</v>
      </c>
      <c r="N176" s="19">
        <v>7</v>
      </c>
      <c r="O176" s="19">
        <v>2</v>
      </c>
      <c r="S176" s="19">
        <v>209</v>
      </c>
      <c r="T176" s="19">
        <v>3</v>
      </c>
      <c r="U176" s="19">
        <v>2</v>
      </c>
      <c r="V176" s="19">
        <v>106</v>
      </c>
      <c r="W176" s="19">
        <v>3.0000000000000004</v>
      </c>
      <c r="X176" s="19">
        <v>5</v>
      </c>
      <c r="Z176" s="19">
        <f t="shared" si="5"/>
        <v>5</v>
      </c>
      <c r="AA176" s="19">
        <f>VLOOKUP(Z176,[4]base!$Q$3:$Z$27,HLOOKUP(VLOOKUP($H176,[4]Film!$B$3:$V$29,21,FALSE),[4]base!$R$1:$Z$2,2,FALSE)+1,FALSE)</f>
        <v>12</v>
      </c>
    </row>
    <row r="177" spans="1:27" x14ac:dyDescent="0.3">
      <c r="A177" s="20">
        <v>29191</v>
      </c>
      <c r="B177" s="16">
        <v>20190007044</v>
      </c>
      <c r="C177" s="16"/>
      <c r="E177" s="16" t="s">
        <v>412</v>
      </c>
      <c r="F177" s="17" t="s">
        <v>413</v>
      </c>
      <c r="G177" s="17" t="s">
        <v>26</v>
      </c>
      <c r="H177" s="17" t="s">
        <v>374</v>
      </c>
      <c r="I177" s="19">
        <v>29</v>
      </c>
      <c r="J177" s="19">
        <v>4</v>
      </c>
      <c r="K177" s="19">
        <v>3</v>
      </c>
      <c r="L177" s="19">
        <v>2</v>
      </c>
      <c r="M177" s="19">
        <v>3</v>
      </c>
      <c r="N177" s="19">
        <v>8</v>
      </c>
      <c r="O177" s="19">
        <v>3</v>
      </c>
      <c r="S177" s="19">
        <v>209</v>
      </c>
      <c r="T177" s="19">
        <v>6</v>
      </c>
      <c r="U177" s="19">
        <v>4</v>
      </c>
      <c r="V177" s="19">
        <v>106</v>
      </c>
      <c r="W177" s="19">
        <v>7</v>
      </c>
      <c r="X177" s="19">
        <v>6</v>
      </c>
      <c r="Z177" s="19">
        <f t="shared" si="5"/>
        <v>6</v>
      </c>
      <c r="AA177" s="19">
        <f>VLOOKUP(Z177,[4]base!$Q$3:$Z$27,HLOOKUP(VLOOKUP($H177,[4]Film!$B$3:$V$29,21,FALSE),[4]base!$R$1:$Z$2,2,FALSE)+1,FALSE)</f>
        <v>11</v>
      </c>
    </row>
    <row r="178" spans="1:27" x14ac:dyDescent="0.3">
      <c r="A178" s="20">
        <v>26175</v>
      </c>
      <c r="B178" s="24">
        <v>20200055385</v>
      </c>
      <c r="D178" s="17"/>
      <c r="E178" s="24" t="s">
        <v>380</v>
      </c>
      <c r="F178" s="25" t="s">
        <v>381</v>
      </c>
      <c r="G178" s="17" t="s">
        <v>26</v>
      </c>
      <c r="H178" s="25" t="s">
        <v>374</v>
      </c>
      <c r="I178" s="19">
        <v>26</v>
      </c>
      <c r="J178" s="19">
        <v>4</v>
      </c>
      <c r="K178" s="19">
        <v>3</v>
      </c>
      <c r="L178" s="19">
        <v>2</v>
      </c>
      <c r="M178" s="19">
        <v>1</v>
      </c>
      <c r="N178" s="19">
        <v>6</v>
      </c>
      <c r="O178" s="19">
        <v>2</v>
      </c>
      <c r="S178" s="19">
        <v>210</v>
      </c>
      <c r="T178" s="19">
        <v>3</v>
      </c>
      <c r="U178" s="19">
        <v>4</v>
      </c>
      <c r="V178" s="19">
        <v>106</v>
      </c>
      <c r="W178" s="19">
        <v>8</v>
      </c>
      <c r="X178" s="19">
        <v>7</v>
      </c>
      <c r="Z178" s="19">
        <f t="shared" si="5"/>
        <v>7</v>
      </c>
      <c r="AA178" s="19">
        <f>VLOOKUP(Z178,[4]base!$Q$3:$Z$27,HLOOKUP(VLOOKUP($H178,[4]Film!$B$3:$V$29,21,FALSE),[4]base!$R$1:$Z$2,2,FALSE)+1,FALSE)</f>
        <v>10</v>
      </c>
    </row>
    <row r="179" spans="1:27" s="41" customFormat="1" x14ac:dyDescent="0.3">
      <c r="A179" s="41">
        <v>27178</v>
      </c>
      <c r="B179" s="42">
        <v>20080006158</v>
      </c>
      <c r="C179" s="44"/>
      <c r="D179" s="42"/>
      <c r="E179" s="42" t="s">
        <v>386</v>
      </c>
      <c r="F179" s="41" t="s">
        <v>387</v>
      </c>
      <c r="G179" s="39" t="s">
        <v>22</v>
      </c>
      <c r="H179" s="39" t="s">
        <v>374</v>
      </c>
      <c r="I179" s="37">
        <v>27</v>
      </c>
      <c r="J179" s="37">
        <v>2</v>
      </c>
      <c r="K179" s="37">
        <v>4</v>
      </c>
      <c r="L179" s="37">
        <v>4</v>
      </c>
      <c r="M179" s="37">
        <v>4</v>
      </c>
      <c r="N179" s="37">
        <v>12</v>
      </c>
      <c r="O179" s="37">
        <v>4</v>
      </c>
      <c r="P179" s="37"/>
      <c r="Q179" s="37"/>
      <c r="R179" s="37"/>
      <c r="S179" s="37">
        <v>209</v>
      </c>
      <c r="T179" s="37">
        <v>7</v>
      </c>
      <c r="U179" s="37">
        <v>3</v>
      </c>
      <c r="V179" s="37">
        <v>106</v>
      </c>
      <c r="W179" s="37">
        <v>5</v>
      </c>
      <c r="X179" s="37">
        <v>8</v>
      </c>
      <c r="Z179" s="37">
        <f t="shared" si="5"/>
        <v>8</v>
      </c>
      <c r="AA179" s="37">
        <f>VLOOKUP(Z179,[4]base!$Q$3:$Z$27,HLOOKUP(VLOOKUP($H179,[4]Film!$B$3:$V$29,21,FALSE),[4]base!$R$1:$Z$2,2,FALSE)+1,FALSE)</f>
        <v>9</v>
      </c>
    </row>
    <row r="180" spans="1:27" x14ac:dyDescent="0.3">
      <c r="A180">
        <v>26174</v>
      </c>
      <c r="B180" s="16">
        <v>20110004627</v>
      </c>
      <c r="E180" s="42" t="s">
        <v>378</v>
      </c>
      <c r="F180" s="41" t="s">
        <v>379</v>
      </c>
      <c r="G180" s="39" t="s">
        <v>22</v>
      </c>
      <c r="H180" s="39" t="s">
        <v>374</v>
      </c>
      <c r="I180" s="19">
        <v>26</v>
      </c>
      <c r="J180" s="19">
        <v>3</v>
      </c>
      <c r="K180" s="19">
        <v>1</v>
      </c>
      <c r="L180" s="19">
        <v>1</v>
      </c>
      <c r="M180" s="19">
        <v>2</v>
      </c>
      <c r="N180" s="19">
        <v>4</v>
      </c>
      <c r="O180" s="19">
        <v>1</v>
      </c>
      <c r="S180" s="19">
        <v>209</v>
      </c>
      <c r="T180" s="19">
        <v>1</v>
      </c>
      <c r="U180" s="19">
        <v>5</v>
      </c>
      <c r="Z180" s="37" t="str">
        <f t="shared" si="5"/>
        <v>1/2 5</v>
      </c>
      <c r="AA180" s="37">
        <f>VLOOKUP(Z180,[4]base!$Q$3:$Z$27,HLOOKUP(VLOOKUP($H180,[4]Film!$B$3:$V$29,21,FALSE),[4]base!$R$1:$Z$2,2,FALSE)+1,FALSE)</f>
        <v>8</v>
      </c>
    </row>
    <row r="181" spans="1:27" x14ac:dyDescent="0.3">
      <c r="A181" s="20">
        <v>27177</v>
      </c>
      <c r="B181" s="24">
        <v>19970053475</v>
      </c>
      <c r="D181" s="17"/>
      <c r="E181" s="24" t="s">
        <v>384</v>
      </c>
      <c r="F181" s="25" t="s">
        <v>385</v>
      </c>
      <c r="G181" s="17" t="s">
        <v>74</v>
      </c>
      <c r="H181" s="21" t="s">
        <v>374</v>
      </c>
      <c r="I181" s="19">
        <v>27</v>
      </c>
      <c r="J181" s="19">
        <v>1</v>
      </c>
      <c r="K181" s="19">
        <v>3</v>
      </c>
      <c r="L181" s="19">
        <v>2</v>
      </c>
      <c r="M181" s="19">
        <v>3</v>
      </c>
      <c r="N181" s="19">
        <v>8</v>
      </c>
      <c r="O181" s="19">
        <v>3</v>
      </c>
      <c r="S181" s="19">
        <v>210</v>
      </c>
      <c r="T181" s="19">
        <v>5</v>
      </c>
      <c r="U181" s="19">
        <v>5</v>
      </c>
      <c r="Z181" s="19" t="str">
        <f t="shared" si="5"/>
        <v>1/2 5</v>
      </c>
      <c r="AA181" s="19">
        <f>VLOOKUP(Z181,[4]base!$Q$3:$Z$27,HLOOKUP(VLOOKUP($H181,[4]Film!$B$3:$V$29,21,FALSE),[4]base!$R$1:$Z$2,2,FALSE)+1,FALSE)</f>
        <v>8</v>
      </c>
    </row>
    <row r="182" spans="1:27" x14ac:dyDescent="0.3">
      <c r="A182" s="20">
        <v>26176</v>
      </c>
      <c r="B182" s="16">
        <v>20210066057</v>
      </c>
      <c r="D182" s="17"/>
      <c r="E182" s="16" t="s">
        <v>382</v>
      </c>
      <c r="F182" s="17" t="s">
        <v>383</v>
      </c>
      <c r="G182" s="17" t="s">
        <v>31</v>
      </c>
      <c r="H182" s="27" t="s">
        <v>374</v>
      </c>
      <c r="I182" s="16">
        <v>26</v>
      </c>
      <c r="J182" s="16">
        <v>5</v>
      </c>
      <c r="K182" s="19">
        <v>2</v>
      </c>
      <c r="L182" s="19">
        <v>3</v>
      </c>
      <c r="M182" s="19">
        <v>3</v>
      </c>
      <c r="N182" s="19">
        <v>8</v>
      </c>
      <c r="O182" s="19">
        <v>3</v>
      </c>
      <c r="S182" s="19">
        <v>209</v>
      </c>
      <c r="T182" s="19">
        <v>5</v>
      </c>
      <c r="U182" s="19">
        <v>6</v>
      </c>
      <c r="Z182" s="19" t="str">
        <f t="shared" si="5"/>
        <v>1/2 6</v>
      </c>
      <c r="AA182" s="19">
        <f>VLOOKUP(Z182,[4]base!$Q$3:$Z$27,HLOOKUP(VLOOKUP($H182,[4]Film!$B$3:$V$29,21,FALSE),[4]base!$R$1:$Z$2,2,FALSE)+1,FALSE)</f>
        <v>7</v>
      </c>
    </row>
    <row r="183" spans="1:27" x14ac:dyDescent="0.3">
      <c r="A183">
        <v>29192</v>
      </c>
      <c r="B183" s="16">
        <v>20220094499</v>
      </c>
      <c r="E183" s="16" t="s">
        <v>414</v>
      </c>
      <c r="F183" t="s">
        <v>415</v>
      </c>
      <c r="G183" s="18" t="s">
        <v>22</v>
      </c>
      <c r="H183" s="18" t="s">
        <v>374</v>
      </c>
      <c r="I183" s="19">
        <v>29</v>
      </c>
      <c r="J183" s="19">
        <v>5</v>
      </c>
      <c r="K183" s="19">
        <v>4</v>
      </c>
      <c r="L183" s="19">
        <v>3</v>
      </c>
      <c r="M183" s="19">
        <v>4</v>
      </c>
      <c r="N183" s="19">
        <v>11</v>
      </c>
      <c r="O183" s="19">
        <v>4</v>
      </c>
      <c r="S183" s="19">
        <v>210</v>
      </c>
      <c r="T183" s="19">
        <v>8</v>
      </c>
      <c r="U183" s="19">
        <v>6</v>
      </c>
      <c r="Z183" s="19" t="str">
        <f t="shared" si="5"/>
        <v>1/2 6</v>
      </c>
      <c r="AA183" s="19">
        <f>VLOOKUP(Z183,[4]base!$Q$3:$Z$27,HLOOKUP(VLOOKUP($H183,[4]Film!$B$3:$V$29,21,FALSE),[4]base!$R$1:$Z$2,2,FALSE)+1,FALSE)</f>
        <v>7</v>
      </c>
    </row>
    <row r="184" spans="1:27" x14ac:dyDescent="0.3">
      <c r="A184">
        <v>28183</v>
      </c>
      <c r="B184" s="16">
        <v>20050012811</v>
      </c>
      <c r="E184" s="16" t="s">
        <v>395</v>
      </c>
      <c r="F184" t="s">
        <v>396</v>
      </c>
      <c r="G184" s="18" t="s">
        <v>22</v>
      </c>
      <c r="H184" s="18" t="s">
        <v>374</v>
      </c>
      <c r="I184" s="19">
        <v>28</v>
      </c>
      <c r="J184" s="19">
        <v>2</v>
      </c>
      <c r="K184" s="19">
        <v>4</v>
      </c>
      <c r="L184" s="19">
        <v>3</v>
      </c>
      <c r="M184" s="19">
        <v>4</v>
      </c>
      <c r="N184" s="19">
        <v>11</v>
      </c>
      <c r="O184" s="19">
        <v>3</v>
      </c>
      <c r="S184" s="19">
        <v>210</v>
      </c>
      <c r="T184" s="19">
        <v>6</v>
      </c>
      <c r="U184" s="19" t="s">
        <v>41</v>
      </c>
      <c r="Z184" s="19" t="s">
        <v>397</v>
      </c>
      <c r="AA184" s="19">
        <f>VLOOKUP(Z184,[4]base!$Q$3:$Z$27,HLOOKUP(VLOOKUP($H184,[4]Film!$B$3:$V$29,21,FALSE),[4]base!$R$1:$Z$2,2,FALSE)+1,FALSE)</f>
        <v>6</v>
      </c>
    </row>
    <row r="185" spans="1:27" x14ac:dyDescent="0.3">
      <c r="A185" s="20">
        <v>28185</v>
      </c>
      <c r="B185" s="24">
        <v>20200031107</v>
      </c>
      <c r="D185" s="17"/>
      <c r="E185" s="24" t="s">
        <v>400</v>
      </c>
      <c r="F185" s="25" t="s">
        <v>401</v>
      </c>
      <c r="G185" s="17" t="s">
        <v>26</v>
      </c>
      <c r="H185" s="26" t="s">
        <v>374</v>
      </c>
      <c r="I185" s="19">
        <v>28</v>
      </c>
      <c r="J185" s="19">
        <v>4</v>
      </c>
      <c r="K185" s="19">
        <v>3</v>
      </c>
      <c r="L185" s="19">
        <v>2</v>
      </c>
      <c r="M185" s="19">
        <v>2</v>
      </c>
      <c r="N185" s="19">
        <v>7</v>
      </c>
      <c r="O185" s="19">
        <v>2</v>
      </c>
      <c r="S185" s="19">
        <v>209</v>
      </c>
      <c r="T185" s="19">
        <v>4</v>
      </c>
      <c r="U185" s="19">
        <v>7</v>
      </c>
      <c r="Z185" s="19" t="str">
        <f>IF(O185="Abs","Abs",IF(X185&lt;&gt;"",X185,IF(U185&lt;&gt;"",CONCATENATE("1/2 ",U185),IF(R185&lt;&gt;"",CONCATENATE("1/4 ",R185),CONCATENATE("M ",O185)))))</f>
        <v>1/2 7</v>
      </c>
      <c r="AA185" s="19">
        <f>VLOOKUP(Z185,[4]base!$Q$3:$Z$27,HLOOKUP(VLOOKUP($H185,[4]Film!$B$3:$V$29,21,FALSE),[4]base!$R$1:$Z$2,2,FALSE)+1,FALSE)</f>
        <v>6</v>
      </c>
    </row>
    <row r="186" spans="1:27" x14ac:dyDescent="0.3">
      <c r="A186">
        <v>26172</v>
      </c>
      <c r="B186" s="16">
        <v>19970017523</v>
      </c>
      <c r="E186" s="16" t="s">
        <v>372</v>
      </c>
      <c r="F186" t="s">
        <v>373</v>
      </c>
      <c r="G186" s="18" t="s">
        <v>22</v>
      </c>
      <c r="H186" s="18" t="s">
        <v>374</v>
      </c>
      <c r="I186" s="19">
        <v>26</v>
      </c>
      <c r="J186" s="19">
        <v>1</v>
      </c>
      <c r="K186" s="19">
        <v>5</v>
      </c>
      <c r="L186" s="19">
        <v>4</v>
      </c>
      <c r="M186" s="19">
        <v>4</v>
      </c>
      <c r="N186" s="19">
        <v>13</v>
      </c>
      <c r="O186" s="19">
        <v>4</v>
      </c>
      <c r="S186" s="19">
        <v>210</v>
      </c>
      <c r="T186" s="19">
        <v>7</v>
      </c>
      <c r="U186" s="19" t="s">
        <v>41</v>
      </c>
      <c r="Z186" s="19" t="s">
        <v>375</v>
      </c>
      <c r="AA186" s="19">
        <f>VLOOKUP(Z186,[4]base!$Q$3:$Z$27,HLOOKUP(VLOOKUP($H186,[4]Film!$B$3:$V$29,21,FALSE),[4]base!$R$1:$Z$2,2,FALSE)+1,FALSE)</f>
        <v>5</v>
      </c>
    </row>
    <row r="187" spans="1:27" x14ac:dyDescent="0.3">
      <c r="A187" s="20">
        <v>28184</v>
      </c>
      <c r="B187" s="16">
        <v>20150010857</v>
      </c>
      <c r="C187" s="16"/>
      <c r="E187" s="42" t="s">
        <v>398</v>
      </c>
      <c r="F187" s="44" t="s">
        <v>399</v>
      </c>
      <c r="G187" s="44" t="s">
        <v>31</v>
      </c>
      <c r="H187" s="44" t="s">
        <v>374</v>
      </c>
      <c r="I187" s="16">
        <v>28</v>
      </c>
      <c r="J187" s="16">
        <v>3</v>
      </c>
      <c r="K187" s="19">
        <v>5</v>
      </c>
      <c r="L187" s="19">
        <v>4</v>
      </c>
      <c r="M187" s="19">
        <v>3</v>
      </c>
      <c r="N187" s="19">
        <v>12</v>
      </c>
      <c r="O187" s="19">
        <v>4</v>
      </c>
      <c r="S187" s="19">
        <v>209</v>
      </c>
      <c r="T187" s="19">
        <v>8</v>
      </c>
      <c r="U187" s="19">
        <v>8</v>
      </c>
      <c r="Z187" s="37" t="str">
        <f t="shared" ref="Z187:Z232" si="6">IF(O187="Abs","Abs",IF(X187&lt;&gt;"",X187,IF(U187&lt;&gt;"",CONCATENATE("1/2 ",U187),IF(R187&lt;&gt;"",CONCATENATE("1/4 ",R187),CONCATENATE("M ",O187)))))</f>
        <v>1/2 8</v>
      </c>
      <c r="AA187" s="37">
        <f>VLOOKUP(Z187,[4]base!$Q$3:$Z$27,HLOOKUP(VLOOKUP($H187,[4]Film!$B$3:$V$29,21,FALSE),[4]base!$R$1:$Z$2,2,FALSE)+1,FALSE)</f>
        <v>5</v>
      </c>
    </row>
    <row r="188" spans="1:27" x14ac:dyDescent="0.3">
      <c r="A188">
        <v>26173</v>
      </c>
      <c r="B188" s="16">
        <v>20090010183</v>
      </c>
      <c r="E188" s="16" t="s">
        <v>376</v>
      </c>
      <c r="F188" t="s">
        <v>377</v>
      </c>
      <c r="G188" s="18" t="s">
        <v>22</v>
      </c>
      <c r="H188" s="18" t="s">
        <v>374</v>
      </c>
      <c r="I188" s="19">
        <v>26</v>
      </c>
      <c r="J188" s="19">
        <v>2</v>
      </c>
      <c r="K188" s="16">
        <v>4</v>
      </c>
      <c r="L188" s="16">
        <v>5</v>
      </c>
      <c r="M188" s="16">
        <v>5</v>
      </c>
      <c r="N188" s="16">
        <v>14</v>
      </c>
      <c r="O188" s="16">
        <v>5</v>
      </c>
      <c r="P188" s="16"/>
      <c r="Q188" s="16"/>
      <c r="R188" s="16"/>
      <c r="S188" s="16"/>
      <c r="T188" s="16"/>
      <c r="U188" s="16"/>
      <c r="V188" s="16"/>
      <c r="W188" s="16"/>
      <c r="X188" s="16"/>
      <c r="Y188" s="17"/>
      <c r="Z188" s="19" t="str">
        <f t="shared" si="6"/>
        <v>M 5</v>
      </c>
      <c r="AA188" s="19">
        <f>VLOOKUP(Z188,[4]base!$Q$3:$Z$27,HLOOKUP(VLOOKUP($H188,[4]Film!$B$3:$V$29,21,FALSE),[4]base!$R$1:$Z$2,2,FALSE)+1,FALSE)</f>
        <v>4</v>
      </c>
    </row>
    <row r="189" spans="1:27" x14ac:dyDescent="0.3">
      <c r="A189">
        <v>27179</v>
      </c>
      <c r="B189" s="16">
        <v>20120002381</v>
      </c>
      <c r="E189" s="16" t="s">
        <v>388</v>
      </c>
      <c r="F189" t="s">
        <v>389</v>
      </c>
      <c r="G189" s="18" t="s">
        <v>22</v>
      </c>
      <c r="H189" s="18" t="s">
        <v>374</v>
      </c>
      <c r="I189" s="19">
        <v>27</v>
      </c>
      <c r="J189" s="19">
        <v>3</v>
      </c>
      <c r="K189" s="19">
        <v>5</v>
      </c>
      <c r="L189" s="19">
        <v>5</v>
      </c>
      <c r="M189" s="19">
        <v>5</v>
      </c>
      <c r="N189" s="19">
        <v>15</v>
      </c>
      <c r="O189" s="19">
        <v>5</v>
      </c>
      <c r="Z189" s="19" t="str">
        <f t="shared" si="6"/>
        <v>M 5</v>
      </c>
      <c r="AA189" s="19">
        <f>VLOOKUP(Z189,[4]base!$Q$3:$Z$27,HLOOKUP(VLOOKUP($H189,[4]Film!$B$3:$V$29,21,FALSE),[4]base!$R$1:$Z$2,2,FALSE)+1,FALSE)</f>
        <v>4</v>
      </c>
    </row>
    <row r="190" spans="1:27" x14ac:dyDescent="0.3">
      <c r="A190">
        <v>28182</v>
      </c>
      <c r="B190" s="16">
        <v>19990008390</v>
      </c>
      <c r="E190" s="16" t="s">
        <v>393</v>
      </c>
      <c r="F190" t="s">
        <v>394</v>
      </c>
      <c r="G190" s="18" t="s">
        <v>22</v>
      </c>
      <c r="H190" s="18" t="s">
        <v>374</v>
      </c>
      <c r="I190" s="19">
        <v>28</v>
      </c>
      <c r="J190" s="19">
        <v>1</v>
      </c>
      <c r="K190" s="16">
        <v>1</v>
      </c>
      <c r="L190" s="16" t="s">
        <v>32</v>
      </c>
      <c r="M190" s="16" t="s">
        <v>41</v>
      </c>
      <c r="N190" s="16">
        <v>15</v>
      </c>
      <c r="O190" s="16">
        <v>5</v>
      </c>
      <c r="P190" s="16"/>
      <c r="Q190" s="16"/>
      <c r="R190" s="16"/>
      <c r="S190" s="16"/>
      <c r="T190" s="16"/>
      <c r="U190" s="16"/>
      <c r="V190" s="16"/>
      <c r="W190" s="16"/>
      <c r="X190" s="16"/>
      <c r="Y190" s="17"/>
      <c r="Z190" s="19" t="str">
        <f t="shared" si="6"/>
        <v>M 5</v>
      </c>
      <c r="AA190" s="19">
        <f>VLOOKUP(Z190,[4]base!$Q$3:$Z$27,HLOOKUP(VLOOKUP($H190,[4]Film!$B$3:$V$29,21,FALSE),[4]base!$R$1:$Z$2,2,FALSE)+1,FALSE)</f>
        <v>4</v>
      </c>
    </row>
    <row r="191" spans="1:27" x14ac:dyDescent="0.3">
      <c r="A191" s="20">
        <v>29193</v>
      </c>
      <c r="B191" s="16">
        <v>20220107318</v>
      </c>
      <c r="C191" s="16"/>
      <c r="E191" s="16" t="s">
        <v>416</v>
      </c>
      <c r="F191" s="17" t="s">
        <v>417</v>
      </c>
      <c r="G191" s="17" t="s">
        <v>74</v>
      </c>
      <c r="H191" s="17" t="s">
        <v>374</v>
      </c>
      <c r="I191" s="19">
        <v>29</v>
      </c>
      <c r="J191" s="19">
        <v>6</v>
      </c>
      <c r="K191" s="16">
        <v>5</v>
      </c>
      <c r="L191" s="16">
        <v>6</v>
      </c>
      <c r="M191" s="16">
        <v>5</v>
      </c>
      <c r="N191" s="16">
        <v>16</v>
      </c>
      <c r="O191" s="16">
        <v>5</v>
      </c>
      <c r="P191" s="16"/>
      <c r="Q191" s="16"/>
      <c r="R191" s="16"/>
      <c r="S191" s="16"/>
      <c r="T191" s="16"/>
      <c r="U191" s="16"/>
      <c r="V191" s="16"/>
      <c r="W191" s="16"/>
      <c r="X191" s="16"/>
      <c r="Y191" s="17"/>
      <c r="Z191" s="19" t="str">
        <f t="shared" si="6"/>
        <v>M 5</v>
      </c>
      <c r="AA191" s="19">
        <f>VLOOKUP(Z191,[4]base!$Q$3:$Z$27,HLOOKUP(VLOOKUP($H191,[4]Film!$B$3:$V$29,21,FALSE),[4]base!$R$1:$Z$2,2,FALSE)+1,FALSE)</f>
        <v>4</v>
      </c>
    </row>
    <row r="192" spans="1:27" x14ac:dyDescent="0.3">
      <c r="A192" s="20">
        <v>28186</v>
      </c>
      <c r="B192" s="20">
        <v>20220089247</v>
      </c>
      <c r="C192" s="22"/>
      <c r="D192" s="22"/>
      <c r="E192" s="22" t="s">
        <v>402</v>
      </c>
      <c r="F192" s="23" t="s">
        <v>403</v>
      </c>
      <c r="G192" s="23" t="s">
        <v>31</v>
      </c>
      <c r="H192" s="23" t="s">
        <v>374</v>
      </c>
      <c r="I192" s="16">
        <v>28</v>
      </c>
      <c r="J192" s="16">
        <v>5</v>
      </c>
      <c r="K192" s="16">
        <v>6</v>
      </c>
      <c r="L192" s="16">
        <v>5</v>
      </c>
      <c r="M192" s="16">
        <v>5</v>
      </c>
      <c r="N192" s="16">
        <v>16</v>
      </c>
      <c r="O192" s="16">
        <v>6</v>
      </c>
      <c r="P192" s="16"/>
      <c r="Q192" s="16"/>
      <c r="R192" s="16"/>
      <c r="S192" s="16"/>
      <c r="T192" s="16"/>
      <c r="U192" s="16"/>
      <c r="V192" s="16"/>
      <c r="W192" s="16"/>
      <c r="X192" s="16"/>
      <c r="Y192" s="17"/>
      <c r="Z192" s="19" t="str">
        <f t="shared" si="6"/>
        <v>M 6</v>
      </c>
      <c r="AA192" s="19">
        <f>VLOOKUP(Z192,[4]base!$Q$3:$Z$27,HLOOKUP(VLOOKUP($H192,[4]Film!$B$3:$V$29,21,FALSE),[4]base!$R$1:$Z$2,2,FALSE)+1,FALSE)</f>
        <v>3</v>
      </c>
    </row>
    <row r="193" spans="1:27" x14ac:dyDescent="0.3">
      <c r="A193">
        <v>29190</v>
      </c>
      <c r="B193" s="16">
        <v>20180003555</v>
      </c>
      <c r="E193" s="16" t="s">
        <v>410</v>
      </c>
      <c r="F193" t="s">
        <v>411</v>
      </c>
      <c r="G193" s="18" t="s">
        <v>26</v>
      </c>
      <c r="H193" s="18" t="s">
        <v>374</v>
      </c>
      <c r="I193" s="19">
        <v>29</v>
      </c>
      <c r="J193" s="19">
        <v>3</v>
      </c>
      <c r="K193" s="19">
        <v>6</v>
      </c>
      <c r="L193" s="19">
        <v>5</v>
      </c>
      <c r="M193" s="19">
        <v>6</v>
      </c>
      <c r="N193" s="19">
        <v>17</v>
      </c>
      <c r="O193" s="19">
        <v>6</v>
      </c>
      <c r="Z193" s="19" t="str">
        <f t="shared" si="6"/>
        <v>M 6</v>
      </c>
      <c r="AA193" s="19">
        <f>VLOOKUP(Z193,[4]base!$Q$3:$Z$27,HLOOKUP(VLOOKUP($H193,[4]Film!$B$3:$V$29,21,FALSE),[4]base!$R$1:$Z$2,2,FALSE)+1,FALSE)</f>
        <v>3</v>
      </c>
    </row>
    <row r="194" spans="1:27" s="98" customFormat="1" x14ac:dyDescent="0.3">
      <c r="A194" s="126">
        <v>31204</v>
      </c>
      <c r="B194" s="126" t="s">
        <v>421</v>
      </c>
      <c r="C194" s="127"/>
      <c r="D194" s="127"/>
      <c r="E194" s="127" t="s">
        <v>422</v>
      </c>
      <c r="F194" s="128" t="s">
        <v>423</v>
      </c>
      <c r="G194" s="128" t="s">
        <v>31</v>
      </c>
      <c r="H194" s="128" t="s">
        <v>420</v>
      </c>
      <c r="I194" s="97">
        <v>31</v>
      </c>
      <c r="J194" s="97">
        <v>6</v>
      </c>
      <c r="K194" s="100">
        <v>1</v>
      </c>
      <c r="L194" s="100">
        <v>1</v>
      </c>
      <c r="M194" s="100">
        <v>1</v>
      </c>
      <c r="N194" s="100">
        <v>3</v>
      </c>
      <c r="O194" s="100">
        <v>1</v>
      </c>
      <c r="P194" s="100"/>
      <c r="Q194" s="100"/>
      <c r="R194" s="100"/>
      <c r="S194" s="100"/>
      <c r="T194" s="100"/>
      <c r="U194" s="100"/>
      <c r="V194" s="100">
        <v>107</v>
      </c>
      <c r="W194" s="100">
        <v>2</v>
      </c>
      <c r="X194" s="100">
        <v>1</v>
      </c>
      <c r="Z194" s="100">
        <f t="shared" si="6"/>
        <v>1</v>
      </c>
      <c r="AA194" s="100">
        <f>VLOOKUP(Z194,[4]base!$Q$3:$Z$27,HLOOKUP(VLOOKUP($H194,[4]Film!$B$3:$V$29,21,FALSE),[4]base!$R$1:$Z$2,2,FALSE)+1,FALSE)</f>
        <v>18</v>
      </c>
    </row>
    <row r="195" spans="1:27" s="41" customFormat="1" x14ac:dyDescent="0.3">
      <c r="A195" s="47">
        <v>30195</v>
      </c>
      <c r="B195" s="42">
        <v>20170009444</v>
      </c>
      <c r="C195" s="42"/>
      <c r="D195" s="42"/>
      <c r="E195" s="42" t="s">
        <v>433</v>
      </c>
      <c r="F195" s="44" t="s">
        <v>434</v>
      </c>
      <c r="G195" s="44" t="s">
        <v>31</v>
      </c>
      <c r="H195" s="46" t="s">
        <v>420</v>
      </c>
      <c r="I195" s="37">
        <v>30</v>
      </c>
      <c r="J195" s="37">
        <v>2</v>
      </c>
      <c r="K195" s="37">
        <v>1</v>
      </c>
      <c r="L195" s="37">
        <v>1</v>
      </c>
      <c r="M195" s="37">
        <v>1</v>
      </c>
      <c r="N195" s="37">
        <v>3</v>
      </c>
      <c r="O195" s="37">
        <v>1</v>
      </c>
      <c r="P195" s="37"/>
      <c r="Q195" s="37"/>
      <c r="R195" s="37"/>
      <c r="S195" s="37"/>
      <c r="T195" s="37"/>
      <c r="U195" s="37"/>
      <c r="V195" s="37">
        <v>107</v>
      </c>
      <c r="W195" s="37">
        <v>1</v>
      </c>
      <c r="X195" s="37">
        <v>2</v>
      </c>
      <c r="Z195" s="37">
        <f t="shared" si="6"/>
        <v>2</v>
      </c>
      <c r="AA195" s="37">
        <f>VLOOKUP(Z195,[4]base!$Q$3:$Z$27,HLOOKUP(VLOOKUP($H195,[4]Film!$B$3:$V$29,21,FALSE),[4]base!$R$1:$Z$2,2,FALSE)+1,FALSE)</f>
        <v>14</v>
      </c>
    </row>
    <row r="196" spans="1:27" x14ac:dyDescent="0.3">
      <c r="A196">
        <v>31201</v>
      </c>
      <c r="B196" s="16">
        <v>20180002446</v>
      </c>
      <c r="E196" s="16" t="s">
        <v>439</v>
      </c>
      <c r="F196" t="s">
        <v>440</v>
      </c>
      <c r="G196" s="18" t="s">
        <v>22</v>
      </c>
      <c r="H196" s="18" t="s">
        <v>420</v>
      </c>
      <c r="I196" s="19">
        <v>31</v>
      </c>
      <c r="J196" s="19">
        <v>3</v>
      </c>
      <c r="K196" s="19">
        <v>4</v>
      </c>
      <c r="L196" s="19">
        <v>2</v>
      </c>
      <c r="M196" s="19">
        <v>4</v>
      </c>
      <c r="N196" s="19">
        <v>10</v>
      </c>
      <c r="O196" s="19">
        <v>4</v>
      </c>
      <c r="V196" s="19">
        <v>107</v>
      </c>
      <c r="W196" s="19">
        <v>8</v>
      </c>
      <c r="X196" s="19">
        <v>3</v>
      </c>
      <c r="Z196" s="19">
        <f t="shared" si="6"/>
        <v>3</v>
      </c>
      <c r="AA196" s="19">
        <f>VLOOKUP(Z196,[4]base!$Q$3:$Z$27,HLOOKUP(VLOOKUP($H196,[4]Film!$B$3:$V$29,21,FALSE),[4]base!$R$1:$Z$2,2,FALSE)+1,FALSE)</f>
        <v>11</v>
      </c>
    </row>
    <row r="197" spans="1:27" x14ac:dyDescent="0.3">
      <c r="A197" s="20">
        <v>31199</v>
      </c>
      <c r="B197" s="16">
        <v>20160010061</v>
      </c>
      <c r="C197" s="16"/>
      <c r="E197" s="16" t="s">
        <v>430</v>
      </c>
      <c r="F197" s="17" t="s">
        <v>431</v>
      </c>
      <c r="G197" s="17" t="s">
        <v>31</v>
      </c>
      <c r="H197" s="17" t="s">
        <v>420</v>
      </c>
      <c r="I197" s="16">
        <v>31</v>
      </c>
      <c r="J197" s="16">
        <v>1</v>
      </c>
      <c r="K197" s="19">
        <v>2</v>
      </c>
      <c r="L197" s="19">
        <v>4</v>
      </c>
      <c r="M197" s="19">
        <v>2</v>
      </c>
      <c r="N197" s="19">
        <v>8</v>
      </c>
      <c r="O197" s="19">
        <v>2</v>
      </c>
      <c r="V197" s="19">
        <v>107</v>
      </c>
      <c r="W197" s="19">
        <v>4</v>
      </c>
      <c r="X197" s="19">
        <v>4</v>
      </c>
      <c r="Z197" s="19">
        <f t="shared" si="6"/>
        <v>4</v>
      </c>
      <c r="AA197" s="19">
        <f>VLOOKUP(Z197,[4]base!$Q$3:$Z$27,HLOOKUP(VLOOKUP($H197,[4]Film!$B$3:$V$29,21,FALSE),[4]base!$R$1:$Z$2,2,FALSE)+1,FALSE)</f>
        <v>9</v>
      </c>
    </row>
    <row r="198" spans="1:27" x14ac:dyDescent="0.3">
      <c r="A198" s="20">
        <v>30197</v>
      </c>
      <c r="B198" s="16">
        <v>20190003173</v>
      </c>
      <c r="C198" s="16"/>
      <c r="E198" s="16" t="s">
        <v>426</v>
      </c>
      <c r="F198" s="17" t="s">
        <v>427</v>
      </c>
      <c r="G198" s="17" t="s">
        <v>31</v>
      </c>
      <c r="H198" s="17" t="s">
        <v>420</v>
      </c>
      <c r="I198" s="19">
        <v>30</v>
      </c>
      <c r="J198" s="19">
        <v>4</v>
      </c>
      <c r="K198" s="19">
        <v>4</v>
      </c>
      <c r="L198" s="19">
        <v>4</v>
      </c>
      <c r="M198" s="19">
        <v>2</v>
      </c>
      <c r="N198" s="19">
        <v>10</v>
      </c>
      <c r="O198" s="19">
        <v>3</v>
      </c>
      <c r="V198" s="19">
        <v>107</v>
      </c>
      <c r="W198" s="19">
        <v>5</v>
      </c>
      <c r="X198" s="19">
        <v>5</v>
      </c>
      <c r="Z198" s="19">
        <f t="shared" si="6"/>
        <v>5</v>
      </c>
      <c r="AA198" s="19">
        <f>VLOOKUP(Z198,[4]base!$Q$3:$Z$27,HLOOKUP(VLOOKUP($H198,[4]Film!$B$3:$V$29,21,FALSE),[4]base!$R$1:$Z$2,2,FALSE)+1,FALSE)</f>
        <v>8</v>
      </c>
    </row>
    <row r="199" spans="1:27" x14ac:dyDescent="0.3">
      <c r="A199" s="20">
        <v>31203</v>
      </c>
      <c r="B199" s="20">
        <v>20190014682</v>
      </c>
      <c r="C199" s="20"/>
      <c r="D199" s="20"/>
      <c r="E199" s="20" t="s">
        <v>437</v>
      </c>
      <c r="F199" s="23" t="s">
        <v>438</v>
      </c>
      <c r="G199" s="23" t="s">
        <v>31</v>
      </c>
      <c r="H199" s="23" t="s">
        <v>420</v>
      </c>
      <c r="I199" s="16">
        <v>31</v>
      </c>
      <c r="J199" s="16">
        <v>5</v>
      </c>
      <c r="K199" s="19">
        <v>3</v>
      </c>
      <c r="L199" s="19">
        <v>3</v>
      </c>
      <c r="M199" s="19">
        <v>3</v>
      </c>
      <c r="N199" s="19">
        <v>9</v>
      </c>
      <c r="O199" s="19">
        <v>3</v>
      </c>
      <c r="V199" s="19">
        <v>107</v>
      </c>
      <c r="W199" s="19">
        <v>6</v>
      </c>
      <c r="X199" s="19">
        <v>6</v>
      </c>
      <c r="Z199" s="19">
        <f t="shared" si="6"/>
        <v>6</v>
      </c>
      <c r="AA199" s="19">
        <f>VLOOKUP(Z199,[4]base!$Q$3:$Z$27,HLOOKUP(VLOOKUP($H199,[4]Film!$B$3:$V$29,21,FALSE),[4]base!$R$1:$Z$2,2,FALSE)+1,FALSE)</f>
        <v>7</v>
      </c>
    </row>
    <row r="200" spans="1:27" x14ac:dyDescent="0.3">
      <c r="A200" s="20">
        <v>30196</v>
      </c>
      <c r="B200" s="16">
        <v>20180002416</v>
      </c>
      <c r="C200" s="16"/>
      <c r="E200" s="16" t="s">
        <v>424</v>
      </c>
      <c r="F200" s="17" t="s">
        <v>425</v>
      </c>
      <c r="G200" s="17" t="s">
        <v>22</v>
      </c>
      <c r="H200" s="17" t="s">
        <v>420</v>
      </c>
      <c r="I200" s="19">
        <v>30</v>
      </c>
      <c r="J200" s="19">
        <v>3</v>
      </c>
      <c r="K200" s="19">
        <v>5</v>
      </c>
      <c r="L200" s="19">
        <v>2</v>
      </c>
      <c r="M200" s="19">
        <v>3</v>
      </c>
      <c r="N200" s="19">
        <v>10</v>
      </c>
      <c r="O200" s="19">
        <v>4</v>
      </c>
      <c r="V200" s="19">
        <v>107</v>
      </c>
      <c r="W200" s="19">
        <v>7</v>
      </c>
      <c r="X200" s="19">
        <v>7</v>
      </c>
      <c r="Z200" s="19">
        <f t="shared" si="6"/>
        <v>7</v>
      </c>
      <c r="AA200" s="19">
        <f>VLOOKUP(Z200,[4]base!$Q$3:$Z$27,HLOOKUP(VLOOKUP($H200,[4]Film!$B$3:$V$29,21,FALSE),[4]base!$R$1:$Z$2,2,FALSE)+1,FALSE)</f>
        <v>6</v>
      </c>
    </row>
    <row r="201" spans="1:27" x14ac:dyDescent="0.3">
      <c r="A201">
        <v>30194</v>
      </c>
      <c r="B201" s="16">
        <v>20160007481</v>
      </c>
      <c r="E201" s="16" t="s">
        <v>418</v>
      </c>
      <c r="F201" t="s">
        <v>419</v>
      </c>
      <c r="G201" s="18" t="s">
        <v>22</v>
      </c>
      <c r="H201" s="18" t="s">
        <v>420</v>
      </c>
      <c r="I201" s="19">
        <v>30</v>
      </c>
      <c r="J201" s="19">
        <v>1</v>
      </c>
      <c r="K201" s="19">
        <v>2</v>
      </c>
      <c r="L201" s="19">
        <v>3</v>
      </c>
      <c r="M201" s="19">
        <v>4</v>
      </c>
      <c r="N201" s="19">
        <v>9</v>
      </c>
      <c r="O201" s="19">
        <v>2</v>
      </c>
      <c r="V201" s="19">
        <v>107</v>
      </c>
      <c r="W201" s="19">
        <v>3</v>
      </c>
      <c r="X201" s="19">
        <v>8</v>
      </c>
      <c r="Z201" s="19">
        <f t="shared" si="6"/>
        <v>8</v>
      </c>
      <c r="AA201" s="19">
        <f>VLOOKUP(Z201,[4]base!$Q$3:$Z$27,HLOOKUP(VLOOKUP($H201,[4]Film!$B$3:$V$29,21,FALSE),[4]base!$R$1:$Z$2,2,FALSE)+1,FALSE)</f>
        <v>5</v>
      </c>
    </row>
    <row r="202" spans="1:27" x14ac:dyDescent="0.3">
      <c r="A202" s="20">
        <v>30198</v>
      </c>
      <c r="B202" s="16">
        <v>20190008608</v>
      </c>
      <c r="C202" s="16"/>
      <c r="E202" s="16" t="s">
        <v>428</v>
      </c>
      <c r="F202" s="17" t="s">
        <v>429</v>
      </c>
      <c r="G202" s="17" t="s">
        <v>31</v>
      </c>
      <c r="H202" s="17" t="s">
        <v>420</v>
      </c>
      <c r="I202" s="19">
        <v>30</v>
      </c>
      <c r="J202" s="19">
        <v>5</v>
      </c>
      <c r="K202" s="16">
        <v>3</v>
      </c>
      <c r="L202" s="16">
        <v>5</v>
      </c>
      <c r="M202" s="16">
        <v>5</v>
      </c>
      <c r="N202" s="16">
        <v>13</v>
      </c>
      <c r="O202" s="16">
        <v>5</v>
      </c>
      <c r="P202" s="16"/>
      <c r="Q202" s="16"/>
      <c r="R202" s="16"/>
      <c r="S202" s="16"/>
      <c r="T202" s="16"/>
      <c r="U202" s="16"/>
      <c r="V202" s="16"/>
      <c r="W202" s="16"/>
      <c r="X202" s="16"/>
      <c r="Y202" s="17"/>
      <c r="Z202" s="19" t="str">
        <f t="shared" si="6"/>
        <v>M 5</v>
      </c>
      <c r="AA202" s="19">
        <f>VLOOKUP(Z202,[4]base!$Q$3:$Z$27,HLOOKUP(VLOOKUP($H202,[4]Film!$B$3:$V$29,21,FALSE),[4]base!$R$1:$Z$2,2,FALSE)+1,FALSE)</f>
        <v>4</v>
      </c>
    </row>
    <row r="203" spans="1:27" x14ac:dyDescent="0.3">
      <c r="A203">
        <v>31200</v>
      </c>
      <c r="B203" s="16">
        <v>20170003348</v>
      </c>
      <c r="E203" s="16" t="s">
        <v>113</v>
      </c>
      <c r="F203" t="s">
        <v>432</v>
      </c>
      <c r="G203" s="18" t="s">
        <v>22</v>
      </c>
      <c r="H203" s="18" t="s">
        <v>420</v>
      </c>
      <c r="I203" s="19">
        <v>31</v>
      </c>
      <c r="J203" s="19">
        <v>2</v>
      </c>
      <c r="K203" s="16">
        <v>5</v>
      </c>
      <c r="L203" s="16">
        <v>5</v>
      </c>
      <c r="M203" s="16">
        <v>5</v>
      </c>
      <c r="N203" s="16">
        <v>15</v>
      </c>
      <c r="O203" s="16">
        <v>5</v>
      </c>
      <c r="P203" s="16"/>
      <c r="Q203" s="16"/>
      <c r="R203" s="16"/>
      <c r="S203" s="16"/>
      <c r="T203" s="16"/>
      <c r="U203" s="16"/>
      <c r="V203" s="16"/>
      <c r="W203" s="16"/>
      <c r="X203" s="16"/>
      <c r="Y203" s="17"/>
      <c r="Z203" s="19" t="str">
        <f t="shared" si="6"/>
        <v>M 5</v>
      </c>
      <c r="AA203" s="19">
        <f>VLOOKUP(Z203,[4]base!$Q$3:$Z$27,HLOOKUP(VLOOKUP($H203,[4]Film!$B$3:$V$29,21,FALSE),[4]base!$R$1:$Z$2,2,FALSE)+1,FALSE)</f>
        <v>4</v>
      </c>
    </row>
    <row r="204" spans="1:27" x14ac:dyDescent="0.3">
      <c r="A204">
        <v>31202</v>
      </c>
      <c r="B204" s="16">
        <v>20190002241</v>
      </c>
      <c r="E204" s="16" t="s">
        <v>435</v>
      </c>
      <c r="F204" t="s">
        <v>436</v>
      </c>
      <c r="G204" s="18" t="s">
        <v>26</v>
      </c>
      <c r="H204" s="18" t="s">
        <v>420</v>
      </c>
      <c r="I204" s="19">
        <v>31</v>
      </c>
      <c r="J204" s="19">
        <v>4</v>
      </c>
      <c r="K204" s="19">
        <v>6</v>
      </c>
      <c r="L204" s="19">
        <v>6</v>
      </c>
      <c r="M204" s="19">
        <v>6</v>
      </c>
      <c r="N204" s="19">
        <v>18</v>
      </c>
      <c r="O204" s="19">
        <v>6</v>
      </c>
      <c r="Z204" s="19" t="str">
        <f t="shared" si="6"/>
        <v>M 6</v>
      </c>
      <c r="AA204" s="19">
        <f>VLOOKUP(Z204,[4]base!$Q$3:$Z$27,HLOOKUP(VLOOKUP($H204,[4]Film!$B$3:$V$29,21,FALSE),[4]base!$R$1:$Z$2,2,FALSE)+1,FALSE)</f>
        <v>3</v>
      </c>
    </row>
    <row r="205" spans="1:27" s="98" customFormat="1" x14ac:dyDescent="0.3">
      <c r="A205" s="126">
        <v>34218</v>
      </c>
      <c r="B205" s="126">
        <v>20160019575</v>
      </c>
      <c r="C205" s="127"/>
      <c r="D205" s="127"/>
      <c r="E205" s="127" t="s">
        <v>384</v>
      </c>
      <c r="F205" s="128" t="s">
        <v>462</v>
      </c>
      <c r="G205" s="128" t="s">
        <v>26</v>
      </c>
      <c r="H205" s="128" t="s">
        <v>443</v>
      </c>
      <c r="I205" s="97">
        <v>34</v>
      </c>
      <c r="J205" s="97">
        <v>4</v>
      </c>
      <c r="K205" s="100">
        <v>1</v>
      </c>
      <c r="L205" s="100">
        <v>2</v>
      </c>
      <c r="M205" s="100">
        <v>2</v>
      </c>
      <c r="N205" s="100">
        <v>5</v>
      </c>
      <c r="O205" s="100">
        <v>2</v>
      </c>
      <c r="P205" s="100"/>
      <c r="Q205" s="100"/>
      <c r="R205" s="100"/>
      <c r="S205" s="100">
        <v>211</v>
      </c>
      <c r="T205" s="100">
        <v>4</v>
      </c>
      <c r="U205" s="100">
        <v>1</v>
      </c>
      <c r="V205" s="100">
        <v>108</v>
      </c>
      <c r="W205" s="100">
        <v>1.0000000000000009</v>
      </c>
      <c r="X205" s="100">
        <v>1</v>
      </c>
      <c r="Z205" s="100">
        <f t="shared" si="6"/>
        <v>1</v>
      </c>
      <c r="AA205" s="100">
        <f>VLOOKUP(Z205,[4]base!$Q$3:$Z$27,HLOOKUP(VLOOKUP($H205,[4]Film!$B$3:$V$29,21,FALSE),[4]base!$R$1:$Z$2,2,FALSE)+1,FALSE)</f>
        <v>22</v>
      </c>
    </row>
    <row r="206" spans="1:27" x14ac:dyDescent="0.3">
      <c r="A206" s="20">
        <v>35222</v>
      </c>
      <c r="B206" s="16">
        <v>20150012584</v>
      </c>
      <c r="D206" s="17"/>
      <c r="E206" s="16" t="s">
        <v>467</v>
      </c>
      <c r="F206" s="17" t="s">
        <v>468</v>
      </c>
      <c r="G206" s="17" t="s">
        <v>26</v>
      </c>
      <c r="H206" s="25" t="s">
        <v>443</v>
      </c>
      <c r="I206" s="19">
        <v>35</v>
      </c>
      <c r="J206" s="19">
        <v>2</v>
      </c>
      <c r="K206" s="16">
        <v>1</v>
      </c>
      <c r="L206" s="16">
        <v>1</v>
      </c>
      <c r="M206" s="16">
        <v>1</v>
      </c>
      <c r="N206" s="16">
        <v>3</v>
      </c>
      <c r="O206" s="16">
        <v>1</v>
      </c>
      <c r="P206" s="16"/>
      <c r="Q206" s="16"/>
      <c r="R206" s="16"/>
      <c r="S206" s="16">
        <v>211</v>
      </c>
      <c r="T206" s="16">
        <v>2</v>
      </c>
      <c r="U206" s="16">
        <v>2</v>
      </c>
      <c r="V206" s="16">
        <v>108</v>
      </c>
      <c r="W206" s="16">
        <v>3.0000000000000004</v>
      </c>
      <c r="X206" s="16">
        <v>2</v>
      </c>
      <c r="Y206" s="17"/>
      <c r="Z206" s="19">
        <f t="shared" si="6"/>
        <v>2</v>
      </c>
      <c r="AA206" s="19">
        <f>VLOOKUP(Z206,[4]base!$Q$3:$Z$27,HLOOKUP(VLOOKUP($H206,[4]Film!$B$3:$V$29,21,FALSE),[4]base!$R$1:$Z$2,2,FALSE)+1,FALSE)</f>
        <v>18</v>
      </c>
    </row>
    <row r="207" spans="1:27" x14ac:dyDescent="0.3">
      <c r="A207" s="20">
        <v>34215</v>
      </c>
      <c r="B207" s="16">
        <v>20150002631</v>
      </c>
      <c r="D207" s="17"/>
      <c r="E207" s="16" t="s">
        <v>475</v>
      </c>
      <c r="F207" s="17" t="s">
        <v>476</v>
      </c>
      <c r="G207" s="17" t="s">
        <v>26</v>
      </c>
      <c r="H207" s="17" t="s">
        <v>443</v>
      </c>
      <c r="I207" s="19">
        <v>34</v>
      </c>
      <c r="J207" s="19">
        <v>1</v>
      </c>
      <c r="K207" s="16">
        <v>2</v>
      </c>
      <c r="L207" s="16">
        <v>1</v>
      </c>
      <c r="M207" s="16">
        <v>1</v>
      </c>
      <c r="N207" s="16">
        <v>4</v>
      </c>
      <c r="O207" s="16">
        <v>1</v>
      </c>
      <c r="P207" s="16"/>
      <c r="Q207" s="16"/>
      <c r="R207" s="16"/>
      <c r="S207" s="16">
        <v>212</v>
      </c>
      <c r="T207" s="16">
        <v>2</v>
      </c>
      <c r="U207" s="16">
        <v>1</v>
      </c>
      <c r="V207" s="16">
        <v>108</v>
      </c>
      <c r="W207" s="16">
        <v>1.9999999999999996</v>
      </c>
      <c r="X207" s="16">
        <v>3</v>
      </c>
      <c r="Y207" s="17"/>
      <c r="Z207" s="19">
        <f t="shared" si="6"/>
        <v>3</v>
      </c>
      <c r="AA207" s="19">
        <f>VLOOKUP(Z207,[4]base!$Q$3:$Z$27,HLOOKUP(VLOOKUP($H207,[4]Film!$B$3:$V$29,21,FALSE),[4]base!$R$1:$Z$2,2,FALSE)+1,FALSE)</f>
        <v>15</v>
      </c>
    </row>
    <row r="208" spans="1:27" x14ac:dyDescent="0.3">
      <c r="A208" s="20">
        <v>33210</v>
      </c>
      <c r="B208" s="16">
        <v>20140035663</v>
      </c>
      <c r="C208" s="16"/>
      <c r="E208" s="16" t="s">
        <v>452</v>
      </c>
      <c r="F208" s="17" t="s">
        <v>453</v>
      </c>
      <c r="G208" s="17" t="s">
        <v>26</v>
      </c>
      <c r="H208" s="17" t="s">
        <v>443</v>
      </c>
      <c r="I208" s="19">
        <v>33</v>
      </c>
      <c r="J208" s="19">
        <v>1</v>
      </c>
      <c r="K208" s="19">
        <v>1</v>
      </c>
      <c r="L208" s="19">
        <v>1</v>
      </c>
      <c r="M208" s="19">
        <v>1</v>
      </c>
      <c r="N208" s="19">
        <v>3</v>
      </c>
      <c r="O208" s="19">
        <v>1</v>
      </c>
      <c r="S208" s="19">
        <v>212</v>
      </c>
      <c r="T208" s="19">
        <v>1</v>
      </c>
      <c r="U208" s="19">
        <v>2</v>
      </c>
      <c r="V208" s="19">
        <v>108</v>
      </c>
      <c r="W208" s="19">
        <v>3.9999999999999991</v>
      </c>
      <c r="X208" s="19">
        <v>4</v>
      </c>
      <c r="Z208" s="19">
        <f t="shared" si="6"/>
        <v>4</v>
      </c>
      <c r="AA208" s="19">
        <f>VLOOKUP(Z208,[4]base!$Q$3:$Z$27,HLOOKUP(VLOOKUP($H208,[4]Film!$B$3:$V$29,21,FALSE),[4]base!$R$1:$Z$2,2,FALSE)+1,FALSE)</f>
        <v>13</v>
      </c>
    </row>
    <row r="209" spans="1:27" x14ac:dyDescent="0.3">
      <c r="A209" s="20">
        <v>34217</v>
      </c>
      <c r="B209" s="20">
        <v>20160010312</v>
      </c>
      <c r="C209" s="22"/>
      <c r="D209" s="22"/>
      <c r="E209" s="22" t="s">
        <v>465</v>
      </c>
      <c r="F209" s="23" t="s">
        <v>466</v>
      </c>
      <c r="G209" s="23" t="s">
        <v>26</v>
      </c>
      <c r="H209" s="23" t="s">
        <v>443</v>
      </c>
      <c r="I209" s="19">
        <v>34</v>
      </c>
      <c r="J209" s="19">
        <v>3</v>
      </c>
      <c r="K209" s="16">
        <v>4</v>
      </c>
      <c r="L209" s="16">
        <v>3</v>
      </c>
      <c r="M209" s="16">
        <v>3</v>
      </c>
      <c r="N209" s="16">
        <v>10</v>
      </c>
      <c r="O209" s="16">
        <v>3</v>
      </c>
      <c r="P209" s="16"/>
      <c r="Q209" s="16"/>
      <c r="R209" s="16"/>
      <c r="S209" s="16">
        <v>212</v>
      </c>
      <c r="T209" s="16">
        <v>6</v>
      </c>
      <c r="U209" s="16">
        <v>3</v>
      </c>
      <c r="V209" s="16">
        <v>108</v>
      </c>
      <c r="W209" s="16">
        <v>6.0000000000000009</v>
      </c>
      <c r="X209" s="16">
        <v>5</v>
      </c>
      <c r="Y209" s="17"/>
      <c r="Z209" s="19">
        <f t="shared" si="6"/>
        <v>5</v>
      </c>
      <c r="AA209" s="19">
        <f>VLOOKUP(Z209,[4]base!$Q$3:$Z$27,HLOOKUP(VLOOKUP($H209,[4]Film!$B$3:$V$29,21,FALSE),[4]base!$R$1:$Z$2,2,FALSE)+1,FALSE)</f>
        <v>12</v>
      </c>
    </row>
    <row r="210" spans="1:27" x14ac:dyDescent="0.3">
      <c r="A210" s="47">
        <v>34220</v>
      </c>
      <c r="B210" s="43">
        <v>20190003811</v>
      </c>
      <c r="C210" s="44"/>
      <c r="D210" s="44"/>
      <c r="E210" s="43" t="s">
        <v>471</v>
      </c>
      <c r="F210" s="45" t="s">
        <v>472</v>
      </c>
      <c r="G210" s="44" t="s">
        <v>26</v>
      </c>
      <c r="H210" s="45" t="s">
        <v>443</v>
      </c>
      <c r="I210" s="16">
        <v>34</v>
      </c>
      <c r="J210" s="16">
        <v>6</v>
      </c>
      <c r="K210" s="19">
        <v>3</v>
      </c>
      <c r="L210" s="19">
        <v>4</v>
      </c>
      <c r="M210" s="19">
        <v>4</v>
      </c>
      <c r="N210" s="19">
        <v>11</v>
      </c>
      <c r="O210" s="19">
        <v>4</v>
      </c>
      <c r="S210" s="19">
        <v>211</v>
      </c>
      <c r="T210" s="19">
        <v>8</v>
      </c>
      <c r="U210" s="19">
        <v>3</v>
      </c>
      <c r="V210" s="19">
        <v>108</v>
      </c>
      <c r="W210" s="19">
        <v>5</v>
      </c>
      <c r="X210" s="19">
        <v>6</v>
      </c>
      <c r="Z210" s="37">
        <f t="shared" si="6"/>
        <v>6</v>
      </c>
      <c r="AA210" s="37">
        <f>VLOOKUP(Z210,[4]base!$Q$3:$Z$27,HLOOKUP(VLOOKUP($H210,[4]Film!$B$3:$V$29,21,FALSE),[4]base!$R$1:$Z$2,2,FALSE)+1,FALSE)</f>
        <v>11</v>
      </c>
    </row>
    <row r="211" spans="1:27" x14ac:dyDescent="0.3">
      <c r="A211">
        <v>33211</v>
      </c>
      <c r="B211" s="16">
        <v>20160007488</v>
      </c>
      <c r="E211" s="16" t="s">
        <v>454</v>
      </c>
      <c r="F211" t="s">
        <v>455</v>
      </c>
      <c r="G211" s="18" t="s">
        <v>22</v>
      </c>
      <c r="H211" s="18" t="s">
        <v>443</v>
      </c>
      <c r="I211" s="19">
        <v>33</v>
      </c>
      <c r="J211" s="19">
        <v>2</v>
      </c>
      <c r="K211" s="19">
        <v>2</v>
      </c>
      <c r="L211" s="19">
        <v>2</v>
      </c>
      <c r="M211" s="19">
        <v>2</v>
      </c>
      <c r="N211" s="19">
        <v>6</v>
      </c>
      <c r="O211" s="19">
        <v>2</v>
      </c>
      <c r="S211" s="19">
        <v>211</v>
      </c>
      <c r="T211" s="19">
        <v>3</v>
      </c>
      <c r="U211" s="19">
        <v>4</v>
      </c>
      <c r="V211" s="19">
        <v>108</v>
      </c>
      <c r="W211" s="19">
        <v>7</v>
      </c>
      <c r="X211" s="19">
        <v>7</v>
      </c>
      <c r="Z211" s="19">
        <f t="shared" si="6"/>
        <v>7</v>
      </c>
      <c r="AA211" s="19">
        <f>VLOOKUP(Z211,[4]base!$Q$3:$Z$27,HLOOKUP(VLOOKUP($H211,[4]Film!$B$3:$V$29,21,FALSE),[4]base!$R$1:$Z$2,2,FALSE)+1,FALSE)</f>
        <v>10</v>
      </c>
    </row>
    <row r="212" spans="1:27" x14ac:dyDescent="0.3">
      <c r="A212" s="20">
        <v>35225</v>
      </c>
      <c r="B212" s="16">
        <v>20180003496</v>
      </c>
      <c r="C212" s="16"/>
      <c r="E212" s="16" t="s">
        <v>481</v>
      </c>
      <c r="F212" s="17" t="s">
        <v>482</v>
      </c>
      <c r="G212" s="17" t="s">
        <v>26</v>
      </c>
      <c r="H212" s="17" t="s">
        <v>443</v>
      </c>
      <c r="I212" s="19">
        <v>35</v>
      </c>
      <c r="J212" s="19">
        <v>5</v>
      </c>
      <c r="K212" s="19">
        <v>2</v>
      </c>
      <c r="L212" s="19">
        <v>2</v>
      </c>
      <c r="M212" s="19">
        <v>2</v>
      </c>
      <c r="N212" s="19">
        <v>6</v>
      </c>
      <c r="O212" s="19">
        <v>2</v>
      </c>
      <c r="S212" s="19">
        <v>212</v>
      </c>
      <c r="T212" s="19">
        <v>4</v>
      </c>
      <c r="U212" s="19">
        <v>4</v>
      </c>
      <c r="V212" s="19">
        <v>108</v>
      </c>
      <c r="W212" s="19">
        <v>8</v>
      </c>
      <c r="X212" s="19">
        <v>8</v>
      </c>
      <c r="Z212" s="19">
        <f t="shared" si="6"/>
        <v>8</v>
      </c>
      <c r="AA212" s="19">
        <f>VLOOKUP(Z212,[4]base!$Q$3:$Z$27,HLOOKUP(VLOOKUP($H212,[4]Film!$B$3:$V$29,21,FALSE),[4]base!$R$1:$Z$2,2,FALSE)+1,FALSE)</f>
        <v>9</v>
      </c>
    </row>
    <row r="213" spans="1:27" x14ac:dyDescent="0.3">
      <c r="A213" s="20">
        <v>32205</v>
      </c>
      <c r="B213" s="24">
        <v>20130018830</v>
      </c>
      <c r="D213" s="17"/>
      <c r="E213" s="24" t="s">
        <v>441</v>
      </c>
      <c r="F213" s="25" t="s">
        <v>442</v>
      </c>
      <c r="G213" s="17" t="s">
        <v>26</v>
      </c>
      <c r="H213" s="26" t="s">
        <v>443</v>
      </c>
      <c r="I213" s="16">
        <v>32</v>
      </c>
      <c r="J213" s="16">
        <v>1</v>
      </c>
      <c r="K213" s="19">
        <v>2</v>
      </c>
      <c r="L213" s="19">
        <v>1</v>
      </c>
      <c r="M213" s="19">
        <v>1</v>
      </c>
      <c r="N213" s="19">
        <v>4</v>
      </c>
      <c r="O213" s="19">
        <v>1</v>
      </c>
      <c r="S213" s="19">
        <v>211</v>
      </c>
      <c r="T213" s="19">
        <v>1</v>
      </c>
      <c r="U213" s="19">
        <v>5</v>
      </c>
      <c r="Z213" s="19" t="str">
        <f t="shared" si="6"/>
        <v>1/2 5</v>
      </c>
      <c r="AA213" s="19">
        <f>VLOOKUP(Z213,[4]base!$Q$3:$Z$27,HLOOKUP(VLOOKUP($H213,[4]Film!$B$3:$V$29,21,FALSE),[4]base!$R$1:$Z$2,2,FALSE)+1,FALSE)</f>
        <v>8</v>
      </c>
    </row>
    <row r="214" spans="1:27" s="41" customFormat="1" x14ac:dyDescent="0.3">
      <c r="A214" s="47">
        <v>32207</v>
      </c>
      <c r="B214" s="47">
        <v>20160008764</v>
      </c>
      <c r="C214" s="38"/>
      <c r="D214" s="38"/>
      <c r="E214" s="38" t="s">
        <v>446</v>
      </c>
      <c r="F214" s="40" t="s">
        <v>447</v>
      </c>
      <c r="G214" s="40" t="s">
        <v>74</v>
      </c>
      <c r="H214" s="40" t="s">
        <v>443</v>
      </c>
      <c r="I214" s="42">
        <v>32</v>
      </c>
      <c r="J214" s="42">
        <v>3</v>
      </c>
      <c r="K214" s="42">
        <v>1</v>
      </c>
      <c r="L214" s="42">
        <v>2</v>
      </c>
      <c r="M214" s="42">
        <v>2</v>
      </c>
      <c r="N214" s="42">
        <v>5</v>
      </c>
      <c r="O214" s="42">
        <v>2</v>
      </c>
      <c r="P214" s="42"/>
      <c r="Q214" s="42"/>
      <c r="R214" s="42"/>
      <c r="S214" s="42">
        <v>212</v>
      </c>
      <c r="T214" s="42">
        <v>3</v>
      </c>
      <c r="U214" s="42">
        <v>5</v>
      </c>
      <c r="V214" s="42"/>
      <c r="W214" s="42"/>
      <c r="X214" s="42"/>
      <c r="Y214" s="44"/>
      <c r="Z214" s="37" t="str">
        <f t="shared" si="6"/>
        <v>1/2 5</v>
      </c>
      <c r="AA214" s="37">
        <f>VLOOKUP(Z214,[4]base!$Q$3:$Z$27,HLOOKUP(VLOOKUP($H214,[4]Film!$B$3:$V$29,21,FALSE),[4]base!$R$1:$Z$2,2,FALSE)+1,FALSE)</f>
        <v>8</v>
      </c>
    </row>
    <row r="215" spans="1:27" x14ac:dyDescent="0.3">
      <c r="A215">
        <v>32208</v>
      </c>
      <c r="B215" s="16">
        <v>20170001524</v>
      </c>
      <c r="E215" s="42" t="s">
        <v>448</v>
      </c>
      <c r="F215" s="41" t="s">
        <v>449</v>
      </c>
      <c r="G215" s="39" t="s">
        <v>22</v>
      </c>
      <c r="H215" s="39" t="s">
        <v>443</v>
      </c>
      <c r="I215" s="19">
        <v>32</v>
      </c>
      <c r="J215" s="19">
        <v>4</v>
      </c>
      <c r="K215" s="16">
        <v>4</v>
      </c>
      <c r="L215" s="16">
        <v>3</v>
      </c>
      <c r="M215" s="16">
        <v>3</v>
      </c>
      <c r="N215" s="16">
        <v>10</v>
      </c>
      <c r="O215" s="16">
        <v>3</v>
      </c>
      <c r="P215" s="16"/>
      <c r="Q215" s="16"/>
      <c r="R215" s="16"/>
      <c r="S215" s="16">
        <v>211</v>
      </c>
      <c r="T215" s="16">
        <v>5</v>
      </c>
      <c r="U215" s="16">
        <v>6</v>
      </c>
      <c r="V215" s="16"/>
      <c r="W215" s="16"/>
      <c r="X215" s="16"/>
      <c r="Y215" s="17"/>
      <c r="Z215" s="37" t="str">
        <f t="shared" si="6"/>
        <v>1/2 6</v>
      </c>
      <c r="AA215" s="37">
        <f>VLOOKUP(Z215,[4]base!$Q$3:$Z$27,HLOOKUP(VLOOKUP($H215,[4]Film!$B$3:$V$29,21,FALSE),[4]base!$R$1:$Z$2,2,FALSE)+1,FALSE)</f>
        <v>7</v>
      </c>
    </row>
    <row r="216" spans="1:27" x14ac:dyDescent="0.3">
      <c r="A216" s="20">
        <v>35223</v>
      </c>
      <c r="B216" s="20">
        <v>20160017351</v>
      </c>
      <c r="C216" s="22"/>
      <c r="D216" s="22"/>
      <c r="E216" s="22" t="s">
        <v>477</v>
      </c>
      <c r="F216" s="23" t="s">
        <v>478</v>
      </c>
      <c r="G216" s="23" t="s">
        <v>31</v>
      </c>
      <c r="H216" s="23" t="s">
        <v>443</v>
      </c>
      <c r="I216" s="16">
        <v>35</v>
      </c>
      <c r="J216" s="16">
        <v>3</v>
      </c>
      <c r="K216" s="19">
        <v>4</v>
      </c>
      <c r="L216" s="19">
        <v>4</v>
      </c>
      <c r="M216" s="19">
        <v>4</v>
      </c>
      <c r="N216" s="19">
        <v>12</v>
      </c>
      <c r="O216" s="19">
        <v>4</v>
      </c>
      <c r="S216" s="19">
        <v>212</v>
      </c>
      <c r="T216" s="19">
        <v>8</v>
      </c>
      <c r="U216" s="19">
        <v>6</v>
      </c>
      <c r="Z216" s="19" t="str">
        <f t="shared" si="6"/>
        <v>1/2 6</v>
      </c>
      <c r="AA216" s="19">
        <f>VLOOKUP(Z216,[4]base!$Q$3:$Z$27,HLOOKUP(VLOOKUP($H216,[4]Film!$B$3:$V$29,21,FALSE),[4]base!$R$1:$Z$2,2,FALSE)+1,FALSE)</f>
        <v>7</v>
      </c>
    </row>
    <row r="217" spans="1:27" x14ac:dyDescent="0.3">
      <c r="A217" s="20">
        <v>32206</v>
      </c>
      <c r="B217" s="16">
        <v>20160008656</v>
      </c>
      <c r="C217" s="16"/>
      <c r="E217" s="16" t="s">
        <v>444</v>
      </c>
      <c r="F217" s="17" t="s">
        <v>445</v>
      </c>
      <c r="G217" s="17" t="s">
        <v>74</v>
      </c>
      <c r="H217" s="21" t="s">
        <v>443</v>
      </c>
      <c r="I217" s="16">
        <v>32</v>
      </c>
      <c r="J217" s="16">
        <v>2</v>
      </c>
      <c r="K217" s="19">
        <v>3</v>
      </c>
      <c r="L217" s="19">
        <v>4</v>
      </c>
      <c r="M217" s="19">
        <v>4</v>
      </c>
      <c r="N217" s="19">
        <v>11</v>
      </c>
      <c r="O217" s="19">
        <v>4</v>
      </c>
      <c r="S217" s="19">
        <v>212</v>
      </c>
      <c r="T217" s="19">
        <v>7</v>
      </c>
      <c r="U217" s="19">
        <v>7</v>
      </c>
      <c r="Z217" s="19" t="str">
        <f t="shared" si="6"/>
        <v>1/2 7</v>
      </c>
      <c r="AA217" s="19">
        <f>VLOOKUP(Z217,[4]base!$Q$3:$Z$27,HLOOKUP(VLOOKUP($H217,[4]Film!$B$3:$V$29,21,FALSE),[4]base!$R$1:$Z$2,2,FALSE)+1,FALSE)</f>
        <v>6</v>
      </c>
    </row>
    <row r="218" spans="1:27" x14ac:dyDescent="0.3">
      <c r="A218" s="20">
        <v>35226</v>
      </c>
      <c r="B218" s="20">
        <v>20180003544</v>
      </c>
      <c r="C218" s="22"/>
      <c r="D218" s="22"/>
      <c r="E218" s="22" t="s">
        <v>483</v>
      </c>
      <c r="F218" s="23" t="s">
        <v>484</v>
      </c>
      <c r="G218" s="23" t="s">
        <v>26</v>
      </c>
      <c r="H218" s="23" t="s">
        <v>443</v>
      </c>
      <c r="I218" s="19">
        <v>35</v>
      </c>
      <c r="J218" s="19">
        <v>6</v>
      </c>
      <c r="K218" s="16">
        <v>3</v>
      </c>
      <c r="L218" s="16">
        <v>3</v>
      </c>
      <c r="M218" s="16">
        <v>3</v>
      </c>
      <c r="N218" s="16">
        <v>9</v>
      </c>
      <c r="O218" s="16">
        <v>3</v>
      </c>
      <c r="P218" s="16"/>
      <c r="Q218" s="16"/>
      <c r="R218" s="16"/>
      <c r="S218" s="16">
        <v>211</v>
      </c>
      <c r="T218" s="16">
        <v>6</v>
      </c>
      <c r="U218" s="16">
        <v>7</v>
      </c>
      <c r="V218" s="16"/>
      <c r="W218" s="16"/>
      <c r="X218" s="16"/>
      <c r="Y218" s="17"/>
      <c r="Z218" s="19" t="str">
        <f t="shared" si="6"/>
        <v>1/2 7</v>
      </c>
      <c r="AA218" s="19">
        <f>VLOOKUP(Z218,[4]base!$Q$3:$Z$27,HLOOKUP(VLOOKUP($H218,[4]Film!$B$3:$V$29,21,FALSE),[4]base!$R$1:$Z$2,2,FALSE)+1,FALSE)</f>
        <v>6</v>
      </c>
    </row>
    <row r="219" spans="1:27" x14ac:dyDescent="0.3">
      <c r="A219" s="20">
        <v>33212</v>
      </c>
      <c r="B219" s="16">
        <v>20160009826</v>
      </c>
      <c r="C219" s="16"/>
      <c r="E219" s="16" t="s">
        <v>456</v>
      </c>
      <c r="F219" s="17" t="s">
        <v>457</v>
      </c>
      <c r="G219" s="17" t="s">
        <v>31</v>
      </c>
      <c r="H219" s="21" t="s">
        <v>443</v>
      </c>
      <c r="I219" s="19">
        <v>33</v>
      </c>
      <c r="J219" s="19">
        <v>3</v>
      </c>
      <c r="K219" s="16">
        <v>3</v>
      </c>
      <c r="L219" s="16">
        <v>3</v>
      </c>
      <c r="M219" s="16">
        <v>3</v>
      </c>
      <c r="N219" s="16">
        <v>9</v>
      </c>
      <c r="O219" s="16">
        <v>3</v>
      </c>
      <c r="P219" s="16"/>
      <c r="Q219" s="16"/>
      <c r="R219" s="16"/>
      <c r="S219" s="16">
        <v>212</v>
      </c>
      <c r="T219" s="16">
        <v>5</v>
      </c>
      <c r="U219" s="16">
        <v>8</v>
      </c>
      <c r="V219" s="16"/>
      <c r="W219" s="16"/>
      <c r="X219" s="16"/>
      <c r="Y219" s="17"/>
      <c r="Z219" s="19" t="str">
        <f t="shared" si="6"/>
        <v>1/2 8</v>
      </c>
      <c r="AA219" s="19">
        <f>VLOOKUP(Z219,[4]base!$Q$3:$Z$27,HLOOKUP(VLOOKUP($H219,[4]Film!$B$3:$V$29,21,FALSE),[4]base!$R$1:$Z$2,2,FALSE)+1,FALSE)</f>
        <v>5</v>
      </c>
    </row>
    <row r="220" spans="1:27" x14ac:dyDescent="0.3">
      <c r="A220">
        <v>33213</v>
      </c>
      <c r="B220" s="16">
        <v>20160019578</v>
      </c>
      <c r="E220" s="16" t="s">
        <v>458</v>
      </c>
      <c r="F220" t="s">
        <v>459</v>
      </c>
      <c r="G220" s="18" t="s">
        <v>22</v>
      </c>
      <c r="H220" s="18" t="s">
        <v>443</v>
      </c>
      <c r="I220" s="19">
        <v>33</v>
      </c>
      <c r="J220" s="19">
        <v>4</v>
      </c>
      <c r="K220" s="19">
        <v>4</v>
      </c>
      <c r="L220" s="19">
        <v>4</v>
      </c>
      <c r="M220" s="19">
        <v>4</v>
      </c>
      <c r="N220" s="19">
        <v>12</v>
      </c>
      <c r="O220" s="19">
        <v>4</v>
      </c>
      <c r="S220" s="19">
        <v>211</v>
      </c>
      <c r="T220" s="19">
        <v>7</v>
      </c>
      <c r="U220" s="19">
        <v>8</v>
      </c>
      <c r="Z220" s="19" t="str">
        <f t="shared" si="6"/>
        <v>1/2 8</v>
      </c>
      <c r="AA220" s="19">
        <f>VLOOKUP(Z220,[4]base!$Q$3:$Z$27,HLOOKUP(VLOOKUP($H220,[4]Film!$B$3:$V$29,21,FALSE),[4]base!$R$1:$Z$2,2,FALSE)+1,FALSE)</f>
        <v>5</v>
      </c>
    </row>
    <row r="221" spans="1:27" x14ac:dyDescent="0.3">
      <c r="A221">
        <v>32209</v>
      </c>
      <c r="B221" s="16">
        <v>20170001546</v>
      </c>
      <c r="E221" s="16" t="s">
        <v>450</v>
      </c>
      <c r="F221" t="s">
        <v>451</v>
      </c>
      <c r="G221" s="18" t="s">
        <v>22</v>
      </c>
      <c r="H221" s="18" t="s">
        <v>443</v>
      </c>
      <c r="I221" s="19">
        <v>32</v>
      </c>
      <c r="J221" s="19">
        <v>5</v>
      </c>
      <c r="K221" s="19">
        <v>5</v>
      </c>
      <c r="L221" s="19">
        <v>5</v>
      </c>
      <c r="M221" s="19">
        <v>5</v>
      </c>
      <c r="N221" s="19">
        <v>15</v>
      </c>
      <c r="O221" s="19">
        <v>5</v>
      </c>
      <c r="Z221" s="19" t="str">
        <f t="shared" si="6"/>
        <v>M 5</v>
      </c>
      <c r="AA221" s="19">
        <f>VLOOKUP(Z221,[4]base!$Q$3:$Z$27,HLOOKUP(VLOOKUP($H221,[4]Film!$B$3:$V$29,21,FALSE),[4]base!$R$1:$Z$2,2,FALSE)+1,FALSE)</f>
        <v>4</v>
      </c>
    </row>
    <row r="222" spans="1:27" x14ac:dyDescent="0.3">
      <c r="A222" s="20">
        <v>33214</v>
      </c>
      <c r="B222" s="24">
        <v>20170016976</v>
      </c>
      <c r="D222" s="17"/>
      <c r="E222" s="43" t="s">
        <v>460</v>
      </c>
      <c r="F222" s="45" t="s">
        <v>461</v>
      </c>
      <c r="G222" s="44" t="s">
        <v>26</v>
      </c>
      <c r="H222" s="48" t="s">
        <v>443</v>
      </c>
      <c r="I222" s="16">
        <v>33</v>
      </c>
      <c r="J222" s="16">
        <v>5</v>
      </c>
      <c r="K222" s="16">
        <v>5</v>
      </c>
      <c r="L222" s="16">
        <v>5</v>
      </c>
      <c r="M222" s="16">
        <v>5</v>
      </c>
      <c r="N222" s="16">
        <v>15</v>
      </c>
      <c r="O222" s="16">
        <v>5</v>
      </c>
      <c r="P222" s="16"/>
      <c r="Q222" s="16"/>
      <c r="R222" s="16"/>
      <c r="S222" s="16"/>
      <c r="T222" s="16"/>
      <c r="U222" s="16"/>
      <c r="V222" s="16"/>
      <c r="W222" s="16"/>
      <c r="X222" s="16"/>
      <c r="Y222" s="17"/>
      <c r="Z222" s="37" t="str">
        <f t="shared" si="6"/>
        <v>M 5</v>
      </c>
      <c r="AA222" s="37">
        <f>VLOOKUP(Z222,[4]base!$Q$3:$Z$27,HLOOKUP(VLOOKUP($H222,[4]Film!$B$3:$V$29,21,FALSE),[4]base!$R$1:$Z$2,2,FALSE)+1,FALSE)</f>
        <v>4</v>
      </c>
    </row>
    <row r="223" spans="1:27" x14ac:dyDescent="0.3">
      <c r="A223" s="20">
        <v>34219</v>
      </c>
      <c r="B223" s="20">
        <v>20170027369</v>
      </c>
      <c r="C223" s="22"/>
      <c r="D223" s="22"/>
      <c r="E223" s="22" t="s">
        <v>469</v>
      </c>
      <c r="F223" s="23" t="s">
        <v>470</v>
      </c>
      <c r="G223" s="23" t="s">
        <v>31</v>
      </c>
      <c r="H223" s="23" t="s">
        <v>443</v>
      </c>
      <c r="I223" s="19">
        <v>34</v>
      </c>
      <c r="J223" s="19">
        <v>5</v>
      </c>
      <c r="K223" s="19">
        <v>5</v>
      </c>
      <c r="L223" s="19">
        <v>5</v>
      </c>
      <c r="M223" s="19">
        <v>6</v>
      </c>
      <c r="N223" s="19">
        <v>16</v>
      </c>
      <c r="O223" s="19">
        <v>5</v>
      </c>
      <c r="Z223" s="19" t="str">
        <f t="shared" si="6"/>
        <v>M 5</v>
      </c>
      <c r="AA223" s="19">
        <f>VLOOKUP(Z223,[4]base!$Q$3:$Z$27,HLOOKUP(VLOOKUP($H223,[4]Film!$B$3:$V$29,21,FALSE),[4]base!$R$1:$Z$2,2,FALSE)+1,FALSE)</f>
        <v>4</v>
      </c>
    </row>
    <row r="224" spans="1:27" x14ac:dyDescent="0.3">
      <c r="A224" s="20">
        <v>35224</v>
      </c>
      <c r="B224" s="16">
        <v>20160019006</v>
      </c>
      <c r="C224" s="16"/>
      <c r="E224" s="16" t="s">
        <v>479</v>
      </c>
      <c r="F224" s="17" t="s">
        <v>480</v>
      </c>
      <c r="G224" s="17" t="s">
        <v>26</v>
      </c>
      <c r="H224" s="21" t="s">
        <v>443</v>
      </c>
      <c r="I224" s="19">
        <v>35</v>
      </c>
      <c r="J224" s="19">
        <v>4</v>
      </c>
      <c r="K224" s="16">
        <v>6</v>
      </c>
      <c r="L224" s="16">
        <v>5</v>
      </c>
      <c r="M224" s="16">
        <v>5</v>
      </c>
      <c r="N224" s="16">
        <v>16</v>
      </c>
      <c r="O224" s="16">
        <v>5</v>
      </c>
      <c r="P224" s="16"/>
      <c r="Q224" s="16"/>
      <c r="R224" s="16"/>
      <c r="S224" s="16"/>
      <c r="T224" s="16"/>
      <c r="U224" s="16"/>
      <c r="V224" s="16"/>
      <c r="W224" s="16"/>
      <c r="X224" s="16"/>
      <c r="Y224" s="17"/>
      <c r="Z224" s="19" t="str">
        <f t="shared" si="6"/>
        <v>M 5</v>
      </c>
      <c r="AA224" s="19">
        <f>VLOOKUP(Z224,[4]base!$Q$3:$Z$27,HLOOKUP(VLOOKUP($H224,[4]Film!$B$3:$V$29,21,FALSE),[4]base!$R$1:$Z$2,2,FALSE)+1,FALSE)</f>
        <v>4</v>
      </c>
    </row>
    <row r="225" spans="1:27" x14ac:dyDescent="0.3">
      <c r="A225">
        <v>34216</v>
      </c>
      <c r="B225" s="16">
        <v>20150018398</v>
      </c>
      <c r="E225" s="16" t="s">
        <v>463</v>
      </c>
      <c r="F225" t="s">
        <v>464</v>
      </c>
      <c r="G225" s="18" t="s">
        <v>22</v>
      </c>
      <c r="H225" s="18" t="s">
        <v>443</v>
      </c>
      <c r="I225" s="19">
        <v>34</v>
      </c>
      <c r="J225" s="19">
        <v>2</v>
      </c>
      <c r="K225" s="19">
        <v>6</v>
      </c>
      <c r="L225" s="19">
        <v>6</v>
      </c>
      <c r="M225" s="19">
        <v>5</v>
      </c>
      <c r="N225" s="19">
        <v>17</v>
      </c>
      <c r="O225" s="19">
        <v>6</v>
      </c>
      <c r="Z225" s="19" t="str">
        <f t="shared" si="6"/>
        <v>M 6</v>
      </c>
      <c r="AA225" s="19">
        <f>VLOOKUP(Z225,[4]base!$Q$3:$Z$27,HLOOKUP(VLOOKUP($H225,[4]Film!$B$3:$V$29,21,FALSE),[4]base!$R$1:$Z$2,2,FALSE)+1,FALSE)</f>
        <v>3</v>
      </c>
    </row>
    <row r="226" spans="1:27" x14ac:dyDescent="0.3">
      <c r="A226">
        <v>35221</v>
      </c>
      <c r="B226" s="16">
        <v>20150006991</v>
      </c>
      <c r="E226" s="16" t="s">
        <v>473</v>
      </c>
      <c r="F226" t="s">
        <v>474</v>
      </c>
      <c r="G226" s="18" t="s">
        <v>74</v>
      </c>
      <c r="H226" s="18" t="s">
        <v>443</v>
      </c>
      <c r="I226" s="19">
        <v>35</v>
      </c>
      <c r="J226" s="19">
        <v>1</v>
      </c>
      <c r="K226" s="19">
        <v>5</v>
      </c>
      <c r="L226" s="19">
        <v>6</v>
      </c>
      <c r="M226" s="19">
        <v>6</v>
      </c>
      <c r="N226" s="19">
        <v>17</v>
      </c>
      <c r="O226" s="19">
        <v>6</v>
      </c>
      <c r="Z226" s="19" t="str">
        <f t="shared" si="6"/>
        <v>M 6</v>
      </c>
      <c r="AA226" s="19">
        <f>VLOOKUP(Z226,[4]base!$Q$3:$Z$27,HLOOKUP(VLOOKUP($H226,[4]Film!$B$3:$V$29,21,FALSE),[4]base!$R$1:$Z$2,2,FALSE)+1,FALSE)</f>
        <v>3</v>
      </c>
    </row>
    <row r="227" spans="1:27" s="98" customFormat="1" x14ac:dyDescent="0.3">
      <c r="A227" s="126">
        <v>37234</v>
      </c>
      <c r="B227" s="126">
        <v>20150009711</v>
      </c>
      <c r="C227" s="127"/>
      <c r="D227" s="127"/>
      <c r="E227" s="127" t="s">
        <v>494</v>
      </c>
      <c r="F227" s="128" t="s">
        <v>495</v>
      </c>
      <c r="G227" s="128" t="s">
        <v>22</v>
      </c>
      <c r="H227" s="128" t="s">
        <v>487</v>
      </c>
      <c r="I227" s="97">
        <v>37</v>
      </c>
      <c r="J227" s="97">
        <v>2</v>
      </c>
      <c r="K227" s="100">
        <v>3</v>
      </c>
      <c r="L227" s="100">
        <v>1</v>
      </c>
      <c r="M227" s="100">
        <v>2</v>
      </c>
      <c r="N227" s="100">
        <v>6</v>
      </c>
      <c r="O227" s="100">
        <v>2</v>
      </c>
      <c r="P227" s="100"/>
      <c r="Q227" s="100"/>
      <c r="R227" s="100"/>
      <c r="S227" s="100"/>
      <c r="T227" s="100"/>
      <c r="U227" s="100"/>
      <c r="V227" s="100">
        <v>109</v>
      </c>
      <c r="W227" s="100">
        <v>4</v>
      </c>
      <c r="X227" s="100">
        <v>1</v>
      </c>
      <c r="Z227" s="100">
        <f t="shared" si="6"/>
        <v>1</v>
      </c>
      <c r="AA227" s="100">
        <f>VLOOKUP(Z227,[4]base!$Q$3:$Z$27,HLOOKUP(VLOOKUP($H227,[4]Film!$B$3:$V$29,21,FALSE),[4]base!$R$1:$Z$2,2,FALSE)+1,FALSE)</f>
        <v>18</v>
      </c>
    </row>
    <row r="228" spans="1:27" x14ac:dyDescent="0.3">
      <c r="A228" s="20">
        <v>36231</v>
      </c>
      <c r="B228" s="20">
        <v>20160020749</v>
      </c>
      <c r="C228" s="22"/>
      <c r="D228" s="22"/>
      <c r="E228" s="22" t="s">
        <v>500</v>
      </c>
      <c r="F228" s="23" t="s">
        <v>501</v>
      </c>
      <c r="G228" s="23" t="s">
        <v>31</v>
      </c>
      <c r="H228" s="23" t="s">
        <v>487</v>
      </c>
      <c r="I228" s="19">
        <v>36</v>
      </c>
      <c r="J228" s="19">
        <v>5</v>
      </c>
      <c r="K228" s="19">
        <v>1</v>
      </c>
      <c r="L228" s="19">
        <v>1</v>
      </c>
      <c r="M228" s="19">
        <v>1</v>
      </c>
      <c r="N228" s="19">
        <v>3</v>
      </c>
      <c r="O228" s="19">
        <v>1</v>
      </c>
      <c r="V228" s="19">
        <v>109</v>
      </c>
      <c r="W228" s="19">
        <v>1</v>
      </c>
      <c r="X228" s="19">
        <v>2</v>
      </c>
      <c r="Z228" s="19">
        <f t="shared" si="6"/>
        <v>2</v>
      </c>
      <c r="AA228" s="19">
        <f>VLOOKUP(Z228,[4]base!$Q$3:$Z$27,HLOOKUP(VLOOKUP($H228,[4]Film!$B$3:$V$29,21,FALSE),[4]base!$R$1:$Z$2,2,FALSE)+1,FALSE)</f>
        <v>14</v>
      </c>
    </row>
    <row r="229" spans="1:27" x14ac:dyDescent="0.3">
      <c r="A229" s="20">
        <v>37238</v>
      </c>
      <c r="B229" s="16">
        <v>20170011496</v>
      </c>
      <c r="C229" s="16"/>
      <c r="E229" s="16" t="s">
        <v>508</v>
      </c>
      <c r="F229" s="17" t="s">
        <v>509</v>
      </c>
      <c r="G229" s="17" t="s">
        <v>31</v>
      </c>
      <c r="H229" s="17" t="s">
        <v>487</v>
      </c>
      <c r="I229" s="19">
        <v>37</v>
      </c>
      <c r="J229" s="19">
        <v>6</v>
      </c>
      <c r="K229" s="16">
        <v>2</v>
      </c>
      <c r="L229" s="16">
        <v>3</v>
      </c>
      <c r="M229" s="16">
        <v>3</v>
      </c>
      <c r="N229" s="16">
        <v>8</v>
      </c>
      <c r="O229" s="16">
        <v>3</v>
      </c>
      <c r="P229" s="16"/>
      <c r="Q229" s="16"/>
      <c r="R229" s="16"/>
      <c r="S229" s="16"/>
      <c r="T229" s="16"/>
      <c r="U229" s="16"/>
      <c r="V229" s="16">
        <v>109</v>
      </c>
      <c r="W229" s="16">
        <v>6</v>
      </c>
      <c r="X229" s="16">
        <v>3</v>
      </c>
      <c r="Y229" s="17"/>
      <c r="Z229" s="19">
        <f t="shared" si="6"/>
        <v>3</v>
      </c>
      <c r="AA229" s="19">
        <f>VLOOKUP(Z229,[4]base!$Q$3:$Z$27,HLOOKUP(VLOOKUP($H229,[4]Film!$B$3:$V$29,21,FALSE),[4]base!$R$1:$Z$2,2,FALSE)+1,FALSE)</f>
        <v>11</v>
      </c>
    </row>
    <row r="230" spans="1:27" s="41" customFormat="1" x14ac:dyDescent="0.3">
      <c r="A230" s="47">
        <v>36232</v>
      </c>
      <c r="B230" s="42">
        <v>20200028439</v>
      </c>
      <c r="C230" s="42"/>
      <c r="D230" s="42"/>
      <c r="E230" s="42" t="s">
        <v>496</v>
      </c>
      <c r="F230" s="44" t="s">
        <v>497</v>
      </c>
      <c r="G230" s="44" t="s">
        <v>31</v>
      </c>
      <c r="H230" s="44" t="s">
        <v>487</v>
      </c>
      <c r="I230" s="37">
        <v>36</v>
      </c>
      <c r="J230" s="37">
        <v>6</v>
      </c>
      <c r="K230" s="37">
        <v>2</v>
      </c>
      <c r="L230" s="37">
        <v>2</v>
      </c>
      <c r="M230" s="37">
        <v>2</v>
      </c>
      <c r="N230" s="37">
        <v>6</v>
      </c>
      <c r="O230" s="37">
        <v>2</v>
      </c>
      <c r="P230" s="37"/>
      <c r="Q230" s="37"/>
      <c r="R230" s="37"/>
      <c r="S230" s="37"/>
      <c r="T230" s="37"/>
      <c r="U230" s="37"/>
      <c r="V230" s="37">
        <v>109</v>
      </c>
      <c r="W230" s="37">
        <v>3</v>
      </c>
      <c r="X230" s="37">
        <v>4</v>
      </c>
      <c r="Z230" s="37">
        <f t="shared" si="6"/>
        <v>4</v>
      </c>
      <c r="AA230" s="37">
        <f>VLOOKUP(Z230,[4]base!$Q$3:$Z$27,HLOOKUP(VLOOKUP($H230,[4]Film!$B$3:$V$29,21,FALSE),[4]base!$R$1:$Z$2,2,FALSE)+1,FALSE)</f>
        <v>9</v>
      </c>
    </row>
    <row r="231" spans="1:27" x14ac:dyDescent="0.3">
      <c r="A231" s="20">
        <v>37233</v>
      </c>
      <c r="B231" s="16">
        <v>20140034549</v>
      </c>
      <c r="C231" s="16"/>
      <c r="E231" s="42" t="s">
        <v>498</v>
      </c>
      <c r="F231" s="44" t="s">
        <v>499</v>
      </c>
      <c r="G231" s="44" t="s">
        <v>74</v>
      </c>
      <c r="H231" s="44" t="s">
        <v>487</v>
      </c>
      <c r="I231" s="16">
        <v>37</v>
      </c>
      <c r="J231" s="16">
        <v>1</v>
      </c>
      <c r="K231" s="19">
        <v>4</v>
      </c>
      <c r="L231" s="19">
        <v>4</v>
      </c>
      <c r="M231" s="19">
        <v>4</v>
      </c>
      <c r="N231" s="19">
        <v>12</v>
      </c>
      <c r="O231" s="19">
        <v>4</v>
      </c>
      <c r="V231" s="19">
        <v>109</v>
      </c>
      <c r="W231" s="19">
        <v>8</v>
      </c>
      <c r="X231" s="19">
        <v>5</v>
      </c>
      <c r="Z231" s="37">
        <f t="shared" si="6"/>
        <v>5</v>
      </c>
      <c r="AA231" s="37">
        <f>VLOOKUP(Z231,[4]base!$Q$3:$Z$27,HLOOKUP(VLOOKUP($H231,[4]Film!$B$3:$V$29,21,FALSE),[4]base!$R$1:$Z$2,2,FALSE)+1,FALSE)</f>
        <v>8</v>
      </c>
    </row>
    <row r="232" spans="1:27" x14ac:dyDescent="0.3">
      <c r="A232">
        <v>36228</v>
      </c>
      <c r="B232" s="16">
        <v>20150009869</v>
      </c>
      <c r="E232" s="16" t="s">
        <v>488</v>
      </c>
      <c r="F232" t="s">
        <v>489</v>
      </c>
      <c r="G232" s="18" t="s">
        <v>22</v>
      </c>
      <c r="H232" s="18" t="s">
        <v>487</v>
      </c>
      <c r="I232" s="19">
        <v>36</v>
      </c>
      <c r="J232" s="19">
        <v>2</v>
      </c>
      <c r="K232" s="19">
        <v>4</v>
      </c>
      <c r="L232" s="19">
        <v>3</v>
      </c>
      <c r="M232" s="19">
        <v>3</v>
      </c>
      <c r="N232" s="19">
        <v>10</v>
      </c>
      <c r="O232" s="19">
        <v>3</v>
      </c>
      <c r="V232" s="19">
        <v>109</v>
      </c>
      <c r="W232" s="19">
        <v>5</v>
      </c>
      <c r="X232" s="19">
        <v>6</v>
      </c>
      <c r="Z232" s="19">
        <f t="shared" si="6"/>
        <v>6</v>
      </c>
      <c r="AA232" s="19">
        <f>VLOOKUP(Z232,[4]base!$Q$3:$Z$27,HLOOKUP(VLOOKUP($H232,[4]Film!$B$3:$V$29,21,FALSE),[4]base!$R$1:$Z$2,2,FALSE)+1,FALSE)</f>
        <v>7</v>
      </c>
    </row>
    <row r="233" spans="1:27" x14ac:dyDescent="0.3">
      <c r="A233">
        <v>37237</v>
      </c>
      <c r="B233" s="16">
        <v>20170001531</v>
      </c>
      <c r="E233" s="16" t="s">
        <v>506</v>
      </c>
      <c r="F233" t="s">
        <v>507</v>
      </c>
      <c r="G233" s="18" t="s">
        <v>22</v>
      </c>
      <c r="H233" s="18" t="s">
        <v>487</v>
      </c>
      <c r="I233" s="19">
        <v>37</v>
      </c>
      <c r="J233" s="19">
        <v>5</v>
      </c>
      <c r="K233" s="19">
        <v>1</v>
      </c>
      <c r="L233" s="19">
        <v>2</v>
      </c>
      <c r="M233" s="19">
        <v>1</v>
      </c>
      <c r="N233" s="19">
        <v>4</v>
      </c>
      <c r="O233" s="19">
        <v>1</v>
      </c>
      <c r="V233" s="19">
        <v>109</v>
      </c>
      <c r="W233" s="19">
        <v>2</v>
      </c>
      <c r="X233" s="19" t="s">
        <v>32</v>
      </c>
      <c r="Z233" s="19">
        <v>7</v>
      </c>
      <c r="AA233" s="19">
        <f>VLOOKUP(Z233,[4]base!$Q$3:$Z$27,HLOOKUP(VLOOKUP($H233,[4]Film!$B$3:$V$29,21,FALSE),[4]base!$R$1:$Z$2,2,FALSE)+1,FALSE)</f>
        <v>6</v>
      </c>
    </row>
    <row r="234" spans="1:27" x14ac:dyDescent="0.3">
      <c r="A234">
        <v>36227</v>
      </c>
      <c r="B234" s="16">
        <v>20130025748</v>
      </c>
      <c r="E234" s="16" t="s">
        <v>485</v>
      </c>
      <c r="F234" t="s">
        <v>486</v>
      </c>
      <c r="G234" s="18" t="s">
        <v>22</v>
      </c>
      <c r="H234" s="18" t="s">
        <v>487</v>
      </c>
      <c r="I234" s="19">
        <v>36</v>
      </c>
      <c r="J234" s="19">
        <v>1</v>
      </c>
      <c r="K234" s="19">
        <v>5</v>
      </c>
      <c r="L234" s="19">
        <v>4</v>
      </c>
      <c r="M234" s="19">
        <v>4</v>
      </c>
      <c r="N234" s="19">
        <v>13</v>
      </c>
      <c r="O234" s="19">
        <v>4</v>
      </c>
      <c r="V234" s="19">
        <v>109</v>
      </c>
      <c r="W234" s="19">
        <v>7</v>
      </c>
      <c r="X234" s="19" t="s">
        <v>32</v>
      </c>
      <c r="Z234" s="19">
        <v>8</v>
      </c>
      <c r="AA234" s="19">
        <f>VLOOKUP(Z234,[4]base!$Q$3:$Z$27,HLOOKUP(VLOOKUP($H234,[4]Film!$B$3:$V$29,21,FALSE),[4]base!$R$1:$Z$2,2,FALSE)+1,FALSE)</f>
        <v>5</v>
      </c>
    </row>
    <row r="235" spans="1:27" x14ac:dyDescent="0.3">
      <c r="A235" s="20">
        <v>36229</v>
      </c>
      <c r="B235" s="16">
        <v>20150012568</v>
      </c>
      <c r="C235" s="16"/>
      <c r="E235" s="16" t="s">
        <v>490</v>
      </c>
      <c r="F235" s="17" t="s">
        <v>491</v>
      </c>
      <c r="G235" s="17" t="s">
        <v>26</v>
      </c>
      <c r="H235" s="21" t="s">
        <v>487</v>
      </c>
      <c r="I235" s="16">
        <v>36</v>
      </c>
      <c r="J235" s="16">
        <v>3</v>
      </c>
      <c r="K235" s="19">
        <v>6</v>
      </c>
      <c r="L235" s="19">
        <v>5</v>
      </c>
      <c r="M235" s="19">
        <v>5</v>
      </c>
      <c r="N235" s="19">
        <v>16</v>
      </c>
      <c r="O235" s="19">
        <v>5</v>
      </c>
      <c r="Z235" s="19" t="str">
        <f>IF(O235="Abs","Abs",IF(X235&lt;&gt;"",X235,IF(U235&lt;&gt;"",CONCATENATE("1/2 ",U235),IF(R235&lt;&gt;"",CONCATENATE("1/4 ",R235),CONCATENATE("M ",O235)))))</f>
        <v>M 5</v>
      </c>
      <c r="AA235" s="19">
        <f>VLOOKUP(Z235,[4]base!$Q$3:$Z$27,HLOOKUP(VLOOKUP($H235,[4]Film!$B$3:$V$29,21,FALSE),[4]base!$R$1:$Z$2,2,FALSE)+1,FALSE)</f>
        <v>4</v>
      </c>
    </row>
    <row r="236" spans="1:27" x14ac:dyDescent="0.3">
      <c r="A236" s="20">
        <v>37236</v>
      </c>
      <c r="B236" s="24">
        <v>20160008654</v>
      </c>
      <c r="D236" s="17"/>
      <c r="E236" s="24" t="s">
        <v>319</v>
      </c>
      <c r="F236" s="25" t="s">
        <v>505</v>
      </c>
      <c r="G236" s="17" t="s">
        <v>74</v>
      </c>
      <c r="H236" s="25" t="s">
        <v>487</v>
      </c>
      <c r="I236" s="19">
        <v>37</v>
      </c>
      <c r="J236" s="19">
        <v>4</v>
      </c>
      <c r="K236" s="19">
        <v>5</v>
      </c>
      <c r="L236" s="19">
        <v>5</v>
      </c>
      <c r="M236" s="19">
        <v>5</v>
      </c>
      <c r="N236" s="19">
        <v>15</v>
      </c>
      <c r="O236" s="19">
        <v>5</v>
      </c>
      <c r="Z236" s="19" t="str">
        <f>IF(O236="Abs","Abs",IF(X236&lt;&gt;"",X236,IF(U236&lt;&gt;"",CONCATENATE("1/2 ",U236),IF(R236&lt;&gt;"",CONCATENATE("1/4 ",R236),CONCATENATE("M ",O236)))))</f>
        <v>M 5</v>
      </c>
      <c r="AA236" s="19">
        <f>VLOOKUP(Z236,[4]base!$Q$3:$Z$27,HLOOKUP(VLOOKUP($H236,[4]Film!$B$3:$V$29,21,FALSE),[4]base!$R$1:$Z$2,2,FALSE)+1,FALSE)</f>
        <v>4</v>
      </c>
    </row>
    <row r="237" spans="1:27" x14ac:dyDescent="0.3">
      <c r="A237" s="20">
        <v>36230</v>
      </c>
      <c r="B237" s="16">
        <v>20160010051</v>
      </c>
      <c r="C237" s="16"/>
      <c r="E237" s="16" t="s">
        <v>492</v>
      </c>
      <c r="F237" s="17" t="s">
        <v>493</v>
      </c>
      <c r="G237" s="17" t="s">
        <v>22</v>
      </c>
      <c r="H237" s="23" t="s">
        <v>487</v>
      </c>
      <c r="I237" s="16">
        <v>36</v>
      </c>
      <c r="J237" s="16">
        <v>4</v>
      </c>
      <c r="K237" s="19">
        <v>3</v>
      </c>
      <c r="L237" s="19">
        <v>6</v>
      </c>
      <c r="M237" s="19" t="s">
        <v>41</v>
      </c>
      <c r="N237" s="19">
        <v>17</v>
      </c>
      <c r="O237" s="19">
        <v>6</v>
      </c>
      <c r="Z237" s="19" t="str">
        <f>IF(O237="Abs","Abs",IF(X237&lt;&gt;"",X237,IF(U237&lt;&gt;"",CONCATENATE("1/2 ",U237),IF(R237&lt;&gt;"",CONCATENATE("1/4 ",R237),CONCATENATE("M ",O237)))))</f>
        <v>M 6</v>
      </c>
      <c r="AA237" s="19">
        <f>VLOOKUP(Z237,[4]base!$Q$3:$Z$27,HLOOKUP(VLOOKUP($H237,[4]Film!$B$3:$V$29,21,FALSE),[4]base!$R$1:$Z$2,2,FALSE)+1,FALSE)</f>
        <v>3</v>
      </c>
    </row>
    <row r="238" spans="1:27" x14ac:dyDescent="0.3">
      <c r="A238">
        <v>37235</v>
      </c>
      <c r="B238" s="16">
        <v>20160007244</v>
      </c>
      <c r="E238" s="16" t="s">
        <v>502</v>
      </c>
      <c r="F238" t="s">
        <v>503</v>
      </c>
      <c r="G238" s="18" t="s">
        <v>22</v>
      </c>
      <c r="H238" s="18" t="s">
        <v>487</v>
      </c>
      <c r="I238" s="19">
        <v>37</v>
      </c>
      <c r="J238" s="19">
        <v>3</v>
      </c>
      <c r="K238" s="19">
        <v>6</v>
      </c>
      <c r="L238" s="19" t="s">
        <v>41</v>
      </c>
      <c r="M238" s="19" t="s">
        <v>41</v>
      </c>
      <c r="N238" s="19">
        <v>22</v>
      </c>
      <c r="O238" s="19" t="s">
        <v>42</v>
      </c>
      <c r="Z238" s="19" t="s">
        <v>504</v>
      </c>
      <c r="AA238" s="19">
        <f>VLOOKUP(Z238,[4]base!$Q$3:$Z$27,HLOOKUP(VLOOKUP($H238,[4]Film!$B$3:$V$29,21,FALSE),[4]base!$R$1:$Z$2,2,FALSE)+1,FALSE)</f>
        <v>3</v>
      </c>
    </row>
    <row r="239" spans="1:27" s="98" customFormat="1" x14ac:dyDescent="0.3">
      <c r="A239" s="126">
        <v>38241</v>
      </c>
      <c r="B239" s="126">
        <v>20100004458</v>
      </c>
      <c r="C239" s="127"/>
      <c r="D239" s="127"/>
      <c r="E239" s="127" t="s">
        <v>515</v>
      </c>
      <c r="F239" s="128" t="s">
        <v>516</v>
      </c>
      <c r="G239" s="128" t="s">
        <v>22</v>
      </c>
      <c r="H239" s="128" t="s">
        <v>512</v>
      </c>
      <c r="I239" s="97">
        <v>38</v>
      </c>
      <c r="J239" s="97">
        <v>3</v>
      </c>
      <c r="K239" s="100">
        <v>1</v>
      </c>
      <c r="L239" s="100">
        <v>1</v>
      </c>
      <c r="M239" s="100">
        <v>1</v>
      </c>
      <c r="N239" s="100">
        <v>3</v>
      </c>
      <c r="O239" s="100">
        <v>1</v>
      </c>
      <c r="P239" s="100"/>
      <c r="Q239" s="100"/>
      <c r="R239" s="100"/>
      <c r="S239" s="100">
        <v>213</v>
      </c>
      <c r="T239" s="100">
        <v>1</v>
      </c>
      <c r="U239" s="100">
        <v>1</v>
      </c>
      <c r="V239" s="100">
        <v>110</v>
      </c>
      <c r="W239" s="100">
        <v>1.0000000000000009</v>
      </c>
      <c r="X239" s="100">
        <v>1</v>
      </c>
      <c r="Z239" s="100">
        <f t="shared" ref="Z239:Z251" si="7">IF(O239="Abs","Abs",IF(X239&lt;&gt;"",X239,IF(U239&lt;&gt;"",CONCATENATE("1/2 ",U239),IF(R239&lt;&gt;"",CONCATENATE("1/4 ",R239),CONCATENATE("M ",O239)))))</f>
        <v>1</v>
      </c>
      <c r="AA239" s="100">
        <f>VLOOKUP(Z239,[4]base!$Q$3:$Z$27,HLOOKUP(VLOOKUP($H239,[4]Film!$B$3:$V$29,21,FALSE),[4]base!$R$1:$Z$2,2,FALSE)+1,FALSE)</f>
        <v>22</v>
      </c>
    </row>
    <row r="240" spans="1:27" s="41" customFormat="1" x14ac:dyDescent="0.3">
      <c r="A240" s="47">
        <v>39248</v>
      </c>
      <c r="B240" s="43">
        <v>20100005372</v>
      </c>
      <c r="C240" s="44"/>
      <c r="D240" s="44"/>
      <c r="E240" s="43" t="s">
        <v>527</v>
      </c>
      <c r="F240" s="45" t="s">
        <v>528</v>
      </c>
      <c r="G240" s="44" t="s">
        <v>26</v>
      </c>
      <c r="H240" s="45" t="s">
        <v>512</v>
      </c>
      <c r="I240" s="37">
        <v>39</v>
      </c>
      <c r="J240" s="37">
        <v>3</v>
      </c>
      <c r="K240" s="37">
        <v>1</v>
      </c>
      <c r="L240" s="37">
        <v>1</v>
      </c>
      <c r="M240" s="37">
        <v>1</v>
      </c>
      <c r="N240" s="37">
        <v>3</v>
      </c>
      <c r="O240" s="37">
        <v>1</v>
      </c>
      <c r="P240" s="37"/>
      <c r="Q240" s="37"/>
      <c r="R240" s="37"/>
      <c r="S240" s="37">
        <v>214</v>
      </c>
      <c r="T240" s="37">
        <v>1</v>
      </c>
      <c r="U240" s="37">
        <v>3</v>
      </c>
      <c r="V240" s="37">
        <v>110</v>
      </c>
      <c r="W240" s="37">
        <v>6.0000000000000009</v>
      </c>
      <c r="X240" s="37">
        <v>2</v>
      </c>
      <c r="Z240" s="37">
        <f t="shared" si="7"/>
        <v>2</v>
      </c>
      <c r="AA240" s="37">
        <f>VLOOKUP(Z240,[4]base!$Q$3:$Z$27,HLOOKUP(VLOOKUP($H240,[4]Film!$B$3:$V$29,21,FALSE),[4]base!$R$1:$Z$2,2,FALSE)+1,FALSE)</f>
        <v>18</v>
      </c>
    </row>
    <row r="241" spans="1:27" x14ac:dyDescent="0.3">
      <c r="A241" s="20">
        <v>41260</v>
      </c>
      <c r="B241" s="16">
        <v>20060000955</v>
      </c>
      <c r="C241" s="16"/>
      <c r="E241" s="42" t="s">
        <v>548</v>
      </c>
      <c r="F241" s="44" t="s">
        <v>549</v>
      </c>
      <c r="G241" s="44" t="s">
        <v>26</v>
      </c>
      <c r="H241" s="44" t="s">
        <v>512</v>
      </c>
      <c r="I241" s="19">
        <v>41</v>
      </c>
      <c r="J241" s="19">
        <v>1</v>
      </c>
      <c r="K241" s="19">
        <v>3</v>
      </c>
      <c r="L241" s="19">
        <v>3</v>
      </c>
      <c r="M241" s="19">
        <v>1</v>
      </c>
      <c r="N241" s="19">
        <v>7</v>
      </c>
      <c r="O241" s="19">
        <v>3</v>
      </c>
      <c r="S241" s="19">
        <v>213</v>
      </c>
      <c r="T241" s="19">
        <v>6</v>
      </c>
      <c r="U241" s="19">
        <v>2</v>
      </c>
      <c r="V241" s="19">
        <v>110</v>
      </c>
      <c r="W241" s="19">
        <v>3.0000000000000004</v>
      </c>
      <c r="X241" s="19">
        <v>3</v>
      </c>
      <c r="Z241" s="37">
        <f t="shared" si="7"/>
        <v>3</v>
      </c>
      <c r="AA241" s="37">
        <f>VLOOKUP(Z241,[4]base!$Q$3:$Z$27,HLOOKUP(VLOOKUP($H241,[4]Film!$B$3:$V$29,21,FALSE),[4]base!$R$1:$Z$2,2,FALSE)+1,FALSE)</f>
        <v>15</v>
      </c>
    </row>
    <row r="242" spans="1:27" x14ac:dyDescent="0.3">
      <c r="A242">
        <v>38239</v>
      </c>
      <c r="B242" s="16">
        <v>19970050874</v>
      </c>
      <c r="E242" s="16" t="s">
        <v>510</v>
      </c>
      <c r="F242" t="s">
        <v>511</v>
      </c>
      <c r="G242" s="18" t="s">
        <v>22</v>
      </c>
      <c r="H242" s="18" t="s">
        <v>512</v>
      </c>
      <c r="I242" s="19">
        <v>38</v>
      </c>
      <c r="J242" s="19">
        <v>1</v>
      </c>
      <c r="K242" s="19">
        <v>3</v>
      </c>
      <c r="L242" s="19">
        <v>3</v>
      </c>
      <c r="M242" s="19">
        <v>3</v>
      </c>
      <c r="N242" s="19">
        <v>9</v>
      </c>
      <c r="O242" s="19">
        <v>3</v>
      </c>
      <c r="S242" s="19">
        <v>213</v>
      </c>
      <c r="T242" s="19">
        <v>5</v>
      </c>
      <c r="U242" s="19">
        <v>3</v>
      </c>
      <c r="V242" s="19">
        <v>110</v>
      </c>
      <c r="W242" s="19">
        <v>5</v>
      </c>
      <c r="X242" s="19">
        <v>4</v>
      </c>
      <c r="Z242" s="19">
        <f t="shared" si="7"/>
        <v>4</v>
      </c>
      <c r="AA242" s="19">
        <f>VLOOKUP(Z242,[4]base!$Q$3:$Z$27,HLOOKUP(VLOOKUP($H242,[4]Film!$B$3:$V$29,21,FALSE),[4]base!$R$1:$Z$2,2,FALSE)+1,FALSE)</f>
        <v>13</v>
      </c>
    </row>
    <row r="243" spans="1:27" x14ac:dyDescent="0.3">
      <c r="A243">
        <v>41265</v>
      </c>
      <c r="B243" s="16">
        <v>20130017306</v>
      </c>
      <c r="E243" s="16" t="s">
        <v>556</v>
      </c>
      <c r="F243" t="s">
        <v>557</v>
      </c>
      <c r="G243" s="18" t="s">
        <v>22</v>
      </c>
      <c r="H243" s="18" t="s">
        <v>512</v>
      </c>
      <c r="I243" s="19">
        <v>41</v>
      </c>
      <c r="J243" s="19">
        <v>6</v>
      </c>
      <c r="K243" s="19">
        <v>2</v>
      </c>
      <c r="L243" s="19">
        <v>1</v>
      </c>
      <c r="M243" s="19">
        <v>3</v>
      </c>
      <c r="N243" s="19">
        <v>6</v>
      </c>
      <c r="O243" s="19">
        <v>2</v>
      </c>
      <c r="S243" s="19">
        <v>214</v>
      </c>
      <c r="T243" s="19">
        <v>4</v>
      </c>
      <c r="U243" s="19">
        <v>1</v>
      </c>
      <c r="V243" s="19">
        <v>110</v>
      </c>
      <c r="W243" s="19">
        <v>1.9999999999999996</v>
      </c>
      <c r="X243" s="19">
        <v>5</v>
      </c>
      <c r="Z243" s="19">
        <f t="shared" si="7"/>
        <v>5</v>
      </c>
      <c r="AA243" s="19">
        <f>VLOOKUP(Z243,[4]base!$Q$3:$Z$27,HLOOKUP(VLOOKUP($H243,[4]Film!$B$3:$V$29,21,FALSE),[4]base!$R$1:$Z$2,2,FALSE)+1,FALSE)</f>
        <v>12</v>
      </c>
    </row>
    <row r="244" spans="1:27" x14ac:dyDescent="0.3">
      <c r="A244" s="20">
        <v>40254</v>
      </c>
      <c r="B244" s="16">
        <v>20070002760</v>
      </c>
      <c r="C244" s="16"/>
      <c r="E244" s="16" t="s">
        <v>537</v>
      </c>
      <c r="F244" s="17" t="s">
        <v>538</v>
      </c>
      <c r="G244" s="17" t="s">
        <v>74</v>
      </c>
      <c r="H244" s="17" t="s">
        <v>512</v>
      </c>
      <c r="I244" s="19">
        <v>40</v>
      </c>
      <c r="J244" s="19">
        <v>2</v>
      </c>
      <c r="K244" s="19">
        <v>1</v>
      </c>
      <c r="L244" s="19">
        <v>2</v>
      </c>
      <c r="M244" s="19">
        <v>1</v>
      </c>
      <c r="N244" s="19">
        <v>4</v>
      </c>
      <c r="O244" s="19">
        <v>1</v>
      </c>
      <c r="S244" s="19">
        <v>214</v>
      </c>
      <c r="T244" s="19">
        <v>2</v>
      </c>
      <c r="U244" s="19">
        <v>2</v>
      </c>
      <c r="V244" s="19">
        <v>110</v>
      </c>
      <c r="W244" s="19">
        <v>3.9999999999999991</v>
      </c>
      <c r="X244" s="19">
        <v>6</v>
      </c>
      <c r="Z244" s="19">
        <f t="shared" si="7"/>
        <v>6</v>
      </c>
      <c r="AA244" s="19">
        <f>VLOOKUP(Z244,[4]base!$Q$3:$Z$27,HLOOKUP(VLOOKUP($H244,[4]Film!$B$3:$V$29,21,FALSE),[4]base!$R$1:$Z$2,2,FALSE)+1,FALSE)</f>
        <v>11</v>
      </c>
    </row>
    <row r="245" spans="1:27" x14ac:dyDescent="0.3">
      <c r="A245" s="20">
        <v>39246</v>
      </c>
      <c r="B245" s="16">
        <v>19980015450</v>
      </c>
      <c r="D245" s="17"/>
      <c r="E245" s="16" t="s">
        <v>524</v>
      </c>
      <c r="F245" s="17" t="s">
        <v>525</v>
      </c>
      <c r="G245" s="17" t="s">
        <v>26</v>
      </c>
      <c r="H245" s="17" t="s">
        <v>512</v>
      </c>
      <c r="I245" s="16">
        <v>39</v>
      </c>
      <c r="J245" s="16">
        <v>1</v>
      </c>
      <c r="K245" s="19">
        <v>4</v>
      </c>
      <c r="L245" s="19">
        <v>3</v>
      </c>
      <c r="M245" s="19">
        <v>3</v>
      </c>
      <c r="N245" s="19">
        <v>10</v>
      </c>
      <c r="O245" s="19">
        <v>3</v>
      </c>
      <c r="S245" s="19">
        <v>214</v>
      </c>
      <c r="T245" s="19">
        <v>5</v>
      </c>
      <c r="U245" s="19">
        <v>4</v>
      </c>
      <c r="V245" s="19">
        <v>110</v>
      </c>
      <c r="W245" s="19">
        <v>8</v>
      </c>
      <c r="X245" s="19">
        <v>7</v>
      </c>
      <c r="Z245" s="19">
        <f t="shared" si="7"/>
        <v>7</v>
      </c>
      <c r="AA245" s="19">
        <f>VLOOKUP(Z245,[4]base!$Q$3:$Z$27,HLOOKUP(VLOOKUP($H245,[4]Film!$B$3:$V$29,21,FALSE),[4]base!$R$1:$Z$2,2,FALSE)+1,FALSE)</f>
        <v>10</v>
      </c>
    </row>
    <row r="246" spans="1:27" x14ac:dyDescent="0.3">
      <c r="A246">
        <v>41263</v>
      </c>
      <c r="B246" s="16">
        <v>20100006998</v>
      </c>
      <c r="E246" s="16">
        <v>501</v>
      </c>
      <c r="F246" t="s">
        <v>552</v>
      </c>
      <c r="G246" s="18" t="s">
        <v>553</v>
      </c>
      <c r="H246" s="18" t="s">
        <v>512</v>
      </c>
      <c r="I246" s="19">
        <v>41</v>
      </c>
      <c r="J246" s="19">
        <v>4</v>
      </c>
      <c r="K246" s="19">
        <v>1</v>
      </c>
      <c r="L246" s="19">
        <v>2</v>
      </c>
      <c r="M246" s="19">
        <v>2</v>
      </c>
      <c r="N246" s="19">
        <v>5</v>
      </c>
      <c r="O246" s="19">
        <v>1</v>
      </c>
      <c r="S246" s="19">
        <v>213</v>
      </c>
      <c r="T246" s="19">
        <v>2</v>
      </c>
      <c r="U246" s="19">
        <v>4</v>
      </c>
      <c r="V246" s="19">
        <v>110</v>
      </c>
      <c r="W246" s="19">
        <v>7</v>
      </c>
      <c r="X246" s="19">
        <v>8</v>
      </c>
      <c r="Z246" s="19">
        <f t="shared" si="7"/>
        <v>8</v>
      </c>
      <c r="AA246" s="19">
        <f>VLOOKUP(Z246,[4]base!$Q$3:$Z$27,HLOOKUP(VLOOKUP($H246,[4]Film!$B$3:$V$29,21,FALSE),[4]base!$R$1:$Z$2,2,FALSE)+1,FALSE)</f>
        <v>9</v>
      </c>
    </row>
    <row r="247" spans="1:27" x14ac:dyDescent="0.3">
      <c r="A247" s="20">
        <v>38243</v>
      </c>
      <c r="B247" s="24">
        <v>20120004504</v>
      </c>
      <c r="D247" s="17"/>
      <c r="E247" s="24" t="s">
        <v>519</v>
      </c>
      <c r="F247" s="25" t="s">
        <v>520</v>
      </c>
      <c r="G247" s="17" t="s">
        <v>31</v>
      </c>
      <c r="H247" s="26" t="s">
        <v>512</v>
      </c>
      <c r="I247" s="16">
        <v>38</v>
      </c>
      <c r="J247" s="16">
        <v>5</v>
      </c>
      <c r="K247" s="19">
        <v>2</v>
      </c>
      <c r="L247" s="19">
        <v>2</v>
      </c>
      <c r="M247" s="19">
        <v>2</v>
      </c>
      <c r="N247" s="19">
        <v>6</v>
      </c>
      <c r="O247" s="19">
        <v>2</v>
      </c>
      <c r="S247" s="19">
        <v>214</v>
      </c>
      <c r="T247" s="19">
        <v>3</v>
      </c>
      <c r="U247" s="19">
        <v>5</v>
      </c>
      <c r="Z247" s="19" t="str">
        <f t="shared" si="7"/>
        <v>1/2 5</v>
      </c>
      <c r="AA247" s="19">
        <f>VLOOKUP(Z247,[4]base!$Q$3:$Z$27,HLOOKUP(VLOOKUP($H247,[4]Film!$B$3:$V$29,21,FALSE),[4]base!$R$1:$Z$2,2,FALSE)+1,FALSE)</f>
        <v>8</v>
      </c>
    </row>
    <row r="248" spans="1:27" x14ac:dyDescent="0.3">
      <c r="A248">
        <v>40257</v>
      </c>
      <c r="B248" s="16">
        <v>20120009304</v>
      </c>
      <c r="E248" s="16" t="s">
        <v>519</v>
      </c>
      <c r="F248" t="s">
        <v>543</v>
      </c>
      <c r="G248" s="18" t="s">
        <v>22</v>
      </c>
      <c r="H248" s="18" t="s">
        <v>512</v>
      </c>
      <c r="I248" s="19">
        <v>40</v>
      </c>
      <c r="J248" s="19">
        <v>5</v>
      </c>
      <c r="K248" s="19">
        <v>4</v>
      </c>
      <c r="L248" s="19">
        <v>5</v>
      </c>
      <c r="M248" s="19">
        <v>2</v>
      </c>
      <c r="N248" s="19">
        <v>11</v>
      </c>
      <c r="O248" s="19">
        <v>4</v>
      </c>
      <c r="S248" s="19">
        <v>213</v>
      </c>
      <c r="T248" s="19">
        <v>8</v>
      </c>
      <c r="U248" s="19">
        <v>5</v>
      </c>
      <c r="Z248" s="19" t="str">
        <f t="shared" si="7"/>
        <v>1/2 5</v>
      </c>
      <c r="AA248" s="19">
        <f>VLOOKUP(Z248,[4]base!$Q$3:$Z$27,HLOOKUP(VLOOKUP($H248,[4]Film!$B$3:$V$29,21,FALSE),[4]base!$R$1:$Z$2,2,FALSE)+1,FALSE)</f>
        <v>8</v>
      </c>
    </row>
    <row r="249" spans="1:27" x14ac:dyDescent="0.3">
      <c r="A249" s="20">
        <v>39250</v>
      </c>
      <c r="B249" s="24">
        <v>20120008406</v>
      </c>
      <c r="D249" s="17"/>
      <c r="E249" s="24" t="s">
        <v>530</v>
      </c>
      <c r="F249" s="25" t="s">
        <v>531</v>
      </c>
      <c r="G249" s="17" t="s">
        <v>31</v>
      </c>
      <c r="H249" s="26" t="s">
        <v>512</v>
      </c>
      <c r="I249" s="19">
        <v>39</v>
      </c>
      <c r="J249" s="19">
        <v>5</v>
      </c>
      <c r="K249" s="19">
        <v>3</v>
      </c>
      <c r="L249" s="19">
        <v>4</v>
      </c>
      <c r="M249" s="19">
        <v>4</v>
      </c>
      <c r="N249" s="19">
        <v>11</v>
      </c>
      <c r="O249" s="19">
        <v>4</v>
      </c>
      <c r="S249" s="19">
        <v>213</v>
      </c>
      <c r="T249" s="19">
        <v>7</v>
      </c>
      <c r="U249" s="19">
        <v>6</v>
      </c>
      <c r="Z249" s="19" t="str">
        <f t="shared" si="7"/>
        <v>1/2 6</v>
      </c>
      <c r="AA249" s="19">
        <f>VLOOKUP(Z249,[4]base!$Q$3:$Z$27,HLOOKUP(VLOOKUP($H249,[4]Film!$B$3:$V$29,21,FALSE),[4]base!$R$1:$Z$2,2,FALSE)+1,FALSE)</f>
        <v>7</v>
      </c>
    </row>
    <row r="250" spans="1:27" x14ac:dyDescent="0.3">
      <c r="A250">
        <v>41261</v>
      </c>
      <c r="B250" s="16">
        <v>20060004044</v>
      </c>
      <c r="E250" s="16" t="s">
        <v>483</v>
      </c>
      <c r="F250" t="s">
        <v>550</v>
      </c>
      <c r="G250" s="18" t="s">
        <v>22</v>
      </c>
      <c r="H250" s="18" t="s">
        <v>512</v>
      </c>
      <c r="I250" s="19">
        <v>41</v>
      </c>
      <c r="J250" s="19">
        <v>2</v>
      </c>
      <c r="K250" s="19">
        <v>4</v>
      </c>
      <c r="L250" s="19">
        <v>4</v>
      </c>
      <c r="M250" s="19">
        <v>4</v>
      </c>
      <c r="N250" s="19">
        <v>12</v>
      </c>
      <c r="O250" s="19">
        <v>4</v>
      </c>
      <c r="S250" s="19">
        <v>214</v>
      </c>
      <c r="T250" s="19">
        <v>8</v>
      </c>
      <c r="U250" s="19">
        <v>6</v>
      </c>
      <c r="Z250" s="19" t="str">
        <f t="shared" si="7"/>
        <v>1/2 6</v>
      </c>
      <c r="AA250" s="19">
        <f>VLOOKUP(Z250,[4]base!$Q$3:$Z$27,HLOOKUP(VLOOKUP($H250,[4]Film!$B$3:$V$29,21,FALSE),[4]base!$R$1:$Z$2,2,FALSE)+1,FALSE)</f>
        <v>7</v>
      </c>
    </row>
    <row r="251" spans="1:27" x14ac:dyDescent="0.3">
      <c r="A251">
        <v>38240</v>
      </c>
      <c r="B251" s="16">
        <v>20090002667</v>
      </c>
      <c r="E251" s="16" t="s">
        <v>513</v>
      </c>
      <c r="F251" t="s">
        <v>514</v>
      </c>
      <c r="G251" s="18" t="s">
        <v>22</v>
      </c>
      <c r="H251" s="18" t="s">
        <v>512</v>
      </c>
      <c r="I251" s="19">
        <v>38</v>
      </c>
      <c r="J251" s="19">
        <v>2</v>
      </c>
      <c r="K251" s="19">
        <v>5</v>
      </c>
      <c r="L251" s="19">
        <v>4</v>
      </c>
      <c r="M251" s="19">
        <v>4</v>
      </c>
      <c r="N251" s="19">
        <v>13</v>
      </c>
      <c r="O251" s="19">
        <v>4</v>
      </c>
      <c r="S251" s="19">
        <v>214</v>
      </c>
      <c r="T251" s="19">
        <v>7</v>
      </c>
      <c r="U251" s="19">
        <v>7</v>
      </c>
      <c r="Z251" s="19" t="str">
        <f t="shared" si="7"/>
        <v>1/2 7</v>
      </c>
      <c r="AA251" s="19">
        <f>VLOOKUP(Z251,[4]base!$Q$3:$Z$27,HLOOKUP(VLOOKUP($H251,[4]Film!$B$3:$V$29,21,FALSE),[4]base!$R$1:$Z$2,2,FALSE)+1,FALSE)</f>
        <v>6</v>
      </c>
    </row>
    <row r="252" spans="1:27" x14ac:dyDescent="0.3">
      <c r="A252" s="20">
        <v>39249</v>
      </c>
      <c r="B252" s="20">
        <v>20110004451</v>
      </c>
      <c r="C252" s="22"/>
      <c r="D252" s="22"/>
      <c r="E252" s="22" t="s">
        <v>492</v>
      </c>
      <c r="F252" s="23" t="s">
        <v>529</v>
      </c>
      <c r="G252" s="23" t="s">
        <v>26</v>
      </c>
      <c r="H252" s="23" t="s">
        <v>512</v>
      </c>
      <c r="I252" s="16">
        <v>39</v>
      </c>
      <c r="J252" s="16">
        <v>4</v>
      </c>
      <c r="K252" s="16">
        <v>2</v>
      </c>
      <c r="L252" s="16">
        <v>2</v>
      </c>
      <c r="M252" s="16">
        <v>2</v>
      </c>
      <c r="N252" s="16">
        <v>6</v>
      </c>
      <c r="O252" s="16">
        <v>2</v>
      </c>
      <c r="P252" s="16"/>
      <c r="Q252" s="16"/>
      <c r="R252" s="16"/>
      <c r="S252" s="16">
        <v>213</v>
      </c>
      <c r="T252" s="16">
        <v>3</v>
      </c>
      <c r="U252" s="16" t="s">
        <v>41</v>
      </c>
      <c r="V252" s="16"/>
      <c r="W252" s="16"/>
      <c r="X252" s="16"/>
      <c r="Y252" s="17"/>
      <c r="Z252" s="19" t="s">
        <v>397</v>
      </c>
      <c r="AA252" s="19">
        <f>VLOOKUP(Z252,[4]base!$Q$3:$Z$27,HLOOKUP(VLOOKUP($H252,[4]Film!$B$3:$V$29,21,FALSE),[4]base!$R$1:$Z$2,2,FALSE)+1,FALSE)</f>
        <v>6</v>
      </c>
    </row>
    <row r="253" spans="1:27" x14ac:dyDescent="0.3">
      <c r="A253" s="20">
        <v>40256</v>
      </c>
      <c r="B253" s="16">
        <v>20100023135</v>
      </c>
      <c r="C253" s="16"/>
      <c r="E253" s="16" t="s">
        <v>541</v>
      </c>
      <c r="F253" s="17" t="s">
        <v>542</v>
      </c>
      <c r="G253" s="17" t="s">
        <v>31</v>
      </c>
      <c r="H253" s="17" t="s">
        <v>512</v>
      </c>
      <c r="I253" s="19">
        <v>40</v>
      </c>
      <c r="J253" s="19">
        <v>4</v>
      </c>
      <c r="K253" s="19">
        <v>2</v>
      </c>
      <c r="L253" s="19">
        <v>1</v>
      </c>
      <c r="M253" s="19">
        <v>5</v>
      </c>
      <c r="N253" s="19">
        <v>8</v>
      </c>
      <c r="O253" s="19">
        <v>2</v>
      </c>
      <c r="S253" s="19">
        <v>213</v>
      </c>
      <c r="T253" s="19">
        <v>4</v>
      </c>
      <c r="U253" s="19" t="s">
        <v>41</v>
      </c>
      <c r="Z253" s="19" t="s">
        <v>375</v>
      </c>
      <c r="AA253" s="19">
        <f>VLOOKUP(Z253,[4]base!$Q$3:$Z$27,HLOOKUP(VLOOKUP($H253,[4]Film!$B$3:$V$29,21,FALSE),[4]base!$R$1:$Z$2,2,FALSE)+1,FALSE)</f>
        <v>5</v>
      </c>
    </row>
    <row r="254" spans="1:27" x14ac:dyDescent="0.3">
      <c r="A254">
        <v>40258</v>
      </c>
      <c r="B254" s="16">
        <v>20130017371</v>
      </c>
      <c r="E254" s="16" t="s">
        <v>544</v>
      </c>
      <c r="F254" t="s">
        <v>545</v>
      </c>
      <c r="G254" s="18" t="s">
        <v>22</v>
      </c>
      <c r="H254" s="18" t="s">
        <v>512</v>
      </c>
      <c r="I254" s="19">
        <v>40</v>
      </c>
      <c r="J254" s="19">
        <v>6</v>
      </c>
      <c r="K254" s="19">
        <v>3</v>
      </c>
      <c r="L254" s="19">
        <v>4</v>
      </c>
      <c r="M254" s="19">
        <v>3</v>
      </c>
      <c r="N254" s="19">
        <v>10</v>
      </c>
      <c r="O254" s="19">
        <v>3</v>
      </c>
      <c r="S254" s="19">
        <v>214</v>
      </c>
      <c r="T254" s="19">
        <v>6</v>
      </c>
      <c r="U254" s="19">
        <v>8</v>
      </c>
      <c r="Z254" s="19" t="str">
        <f t="shared" ref="Z254:Z267" si="8">IF(O254="Abs","Abs",IF(X254&lt;&gt;"",X254,IF(U254&lt;&gt;"",CONCATENATE("1/2 ",U254),IF(R254&lt;&gt;"",CONCATENATE("1/4 ",R254),CONCATENATE("M ",O254)))))</f>
        <v>1/2 8</v>
      </c>
      <c r="AA254" s="19">
        <f>VLOOKUP(Z254,[4]base!$Q$3:$Z$27,HLOOKUP(VLOOKUP($H254,[4]Film!$B$3:$V$29,21,FALSE),[4]base!$R$1:$Z$2,2,FALSE)+1,FALSE)</f>
        <v>5</v>
      </c>
    </row>
    <row r="255" spans="1:27" x14ac:dyDescent="0.3">
      <c r="A255" s="20">
        <v>38245</v>
      </c>
      <c r="B255" s="16">
        <v>20160007384</v>
      </c>
      <c r="C255" s="16"/>
      <c r="E255" s="16" t="s">
        <v>311</v>
      </c>
      <c r="F255" s="17" t="s">
        <v>523</v>
      </c>
      <c r="G255" s="17" t="s">
        <v>74</v>
      </c>
      <c r="H255" s="17" t="s">
        <v>512</v>
      </c>
      <c r="I255" s="19">
        <v>38</v>
      </c>
      <c r="J255" s="19">
        <v>7</v>
      </c>
      <c r="K255" s="16">
        <v>4</v>
      </c>
      <c r="L255" s="16">
        <v>5</v>
      </c>
      <c r="M255" s="16">
        <v>5</v>
      </c>
      <c r="N255" s="16">
        <v>14</v>
      </c>
      <c r="O255" s="16">
        <v>5</v>
      </c>
      <c r="P255" s="16"/>
      <c r="Q255" s="16"/>
      <c r="R255" s="16"/>
      <c r="S255" s="16"/>
      <c r="T255" s="16"/>
      <c r="U255" s="16"/>
      <c r="V255" s="16"/>
      <c r="W255" s="16"/>
      <c r="X255" s="16"/>
      <c r="Y255" s="17"/>
      <c r="Z255" s="19" t="str">
        <f t="shared" si="8"/>
        <v>M 5</v>
      </c>
      <c r="AA255" s="19">
        <f>VLOOKUP(Z255,[4]base!$Q$3:$Z$27,HLOOKUP(VLOOKUP($H255,[4]Film!$B$3:$V$29,21,FALSE),[4]base!$R$1:$Z$2,2,FALSE)+1,FALSE)</f>
        <v>4</v>
      </c>
    </row>
    <row r="256" spans="1:27" x14ac:dyDescent="0.3">
      <c r="A256" s="20">
        <v>39247</v>
      </c>
      <c r="B256" s="20">
        <v>20070011960</v>
      </c>
      <c r="C256" s="22"/>
      <c r="D256" s="22"/>
      <c r="E256" s="22" t="s">
        <v>81</v>
      </c>
      <c r="F256" s="23" t="s">
        <v>526</v>
      </c>
      <c r="G256" s="23" t="s">
        <v>31</v>
      </c>
      <c r="H256" s="23" t="s">
        <v>512</v>
      </c>
      <c r="I256" s="16">
        <v>39</v>
      </c>
      <c r="J256" s="16">
        <v>2</v>
      </c>
      <c r="K256" s="19">
        <v>5</v>
      </c>
      <c r="L256" s="19">
        <v>5</v>
      </c>
      <c r="M256" s="19">
        <v>5</v>
      </c>
      <c r="N256" s="19">
        <v>15</v>
      </c>
      <c r="O256" s="19">
        <v>5</v>
      </c>
      <c r="Z256" s="19" t="str">
        <f t="shared" si="8"/>
        <v>M 5</v>
      </c>
      <c r="AA256" s="19">
        <f>VLOOKUP(Z256,[4]base!$Q$3:$Z$27,HLOOKUP(VLOOKUP($H256,[4]Film!$B$3:$V$29,21,FALSE),[4]base!$R$1:$Z$2,2,FALSE)+1,FALSE)</f>
        <v>4</v>
      </c>
    </row>
    <row r="257" spans="1:27" x14ac:dyDescent="0.3">
      <c r="A257" s="20">
        <v>40253</v>
      </c>
      <c r="B257" s="20">
        <v>20000007380</v>
      </c>
      <c r="C257" s="22"/>
      <c r="D257" s="22"/>
      <c r="E257" s="22" t="s">
        <v>535</v>
      </c>
      <c r="F257" s="23" t="s">
        <v>536</v>
      </c>
      <c r="G257" s="23" t="s">
        <v>26</v>
      </c>
      <c r="H257" s="23" t="s">
        <v>512</v>
      </c>
      <c r="I257" s="19">
        <v>40</v>
      </c>
      <c r="J257" s="19">
        <v>1</v>
      </c>
      <c r="K257" s="16">
        <v>5</v>
      </c>
      <c r="L257" s="16">
        <v>3</v>
      </c>
      <c r="M257" s="16">
        <v>4</v>
      </c>
      <c r="N257" s="16">
        <v>12</v>
      </c>
      <c r="O257" s="16">
        <v>5</v>
      </c>
      <c r="P257" s="16"/>
      <c r="Q257" s="16"/>
      <c r="R257" s="16"/>
      <c r="S257" s="16"/>
      <c r="T257" s="16"/>
      <c r="U257" s="16"/>
      <c r="V257" s="16"/>
      <c r="W257" s="16"/>
      <c r="X257" s="16"/>
      <c r="Y257" s="17"/>
      <c r="Z257" s="19" t="str">
        <f t="shared" si="8"/>
        <v>M 5</v>
      </c>
      <c r="AA257" s="19">
        <f>VLOOKUP(Z257,[4]base!$Q$3:$Z$27,HLOOKUP(VLOOKUP($H257,[4]Film!$B$3:$V$29,21,FALSE),[4]base!$R$1:$Z$2,2,FALSE)+1,FALSE)</f>
        <v>4</v>
      </c>
    </row>
    <row r="258" spans="1:27" x14ac:dyDescent="0.3">
      <c r="A258" s="20">
        <v>41264</v>
      </c>
      <c r="B258" s="20">
        <v>20130013561</v>
      </c>
      <c r="C258" s="22"/>
      <c r="D258" s="22"/>
      <c r="E258" s="22" t="s">
        <v>554</v>
      </c>
      <c r="F258" s="23" t="s">
        <v>555</v>
      </c>
      <c r="G258" s="23" t="s">
        <v>74</v>
      </c>
      <c r="H258" s="23" t="s">
        <v>512</v>
      </c>
      <c r="I258" s="19">
        <v>41</v>
      </c>
      <c r="J258" s="19">
        <v>5</v>
      </c>
      <c r="K258" s="19">
        <v>6</v>
      </c>
      <c r="L258" s="19">
        <v>5</v>
      </c>
      <c r="M258" s="19">
        <v>5</v>
      </c>
      <c r="N258" s="19">
        <v>16</v>
      </c>
      <c r="O258" s="19">
        <v>5</v>
      </c>
      <c r="Z258" s="19" t="str">
        <f t="shared" si="8"/>
        <v>M 5</v>
      </c>
      <c r="AA258" s="19">
        <f>VLOOKUP(Z258,[4]base!$Q$3:$Z$27,HLOOKUP(VLOOKUP($H258,[4]Film!$B$3:$V$29,21,FALSE),[4]base!$R$1:$Z$2,2,FALSE)+1,FALSE)</f>
        <v>4</v>
      </c>
    </row>
    <row r="259" spans="1:27" x14ac:dyDescent="0.3">
      <c r="A259">
        <v>38242</v>
      </c>
      <c r="B259" s="16">
        <v>20110022757</v>
      </c>
      <c r="E259" s="42" t="s">
        <v>517</v>
      </c>
      <c r="F259" s="41" t="s">
        <v>518</v>
      </c>
      <c r="G259" s="39" t="s">
        <v>22</v>
      </c>
      <c r="H259" s="39" t="s">
        <v>512</v>
      </c>
      <c r="I259" s="19">
        <v>38</v>
      </c>
      <c r="J259" s="19">
        <v>4</v>
      </c>
      <c r="K259" s="16">
        <v>6</v>
      </c>
      <c r="L259" s="16">
        <v>6</v>
      </c>
      <c r="M259" s="16">
        <v>6</v>
      </c>
      <c r="N259" s="16">
        <v>18</v>
      </c>
      <c r="O259" s="16">
        <v>6</v>
      </c>
      <c r="P259" s="16"/>
      <c r="Q259" s="16"/>
      <c r="R259" s="16"/>
      <c r="S259" s="16"/>
      <c r="T259" s="16"/>
      <c r="U259" s="16"/>
      <c r="V259" s="16"/>
      <c r="W259" s="16"/>
      <c r="X259" s="16"/>
      <c r="Y259" s="17"/>
      <c r="Z259" s="37" t="str">
        <f t="shared" si="8"/>
        <v>M 6</v>
      </c>
      <c r="AA259" s="37">
        <f>VLOOKUP(Z259,[4]base!$Q$3:$Z$27,HLOOKUP(VLOOKUP($H259,[4]Film!$B$3:$V$29,21,FALSE),[4]base!$R$1:$Z$2,2,FALSE)+1,FALSE)</f>
        <v>3</v>
      </c>
    </row>
    <row r="260" spans="1:27" x14ac:dyDescent="0.3">
      <c r="A260" s="20">
        <v>39252</v>
      </c>
      <c r="B260" s="16">
        <v>20160011400</v>
      </c>
      <c r="C260" s="16"/>
      <c r="E260" s="16" t="s">
        <v>120</v>
      </c>
      <c r="F260" s="17" t="s">
        <v>534</v>
      </c>
      <c r="G260" s="17" t="s">
        <v>26</v>
      </c>
      <c r="H260" s="17" t="s">
        <v>512</v>
      </c>
      <c r="I260" s="16">
        <v>39</v>
      </c>
      <c r="J260" s="16">
        <v>7</v>
      </c>
      <c r="K260" s="19">
        <v>6</v>
      </c>
      <c r="L260" s="19">
        <v>6</v>
      </c>
      <c r="M260" s="19">
        <v>6</v>
      </c>
      <c r="N260" s="19">
        <v>18</v>
      </c>
      <c r="O260" s="19">
        <v>6</v>
      </c>
      <c r="Z260" s="19" t="str">
        <f t="shared" si="8"/>
        <v>M 6</v>
      </c>
      <c r="AA260" s="19">
        <f>VLOOKUP(Z260,[4]base!$Q$3:$Z$27,HLOOKUP(VLOOKUP($H260,[4]Film!$B$3:$V$29,21,FALSE),[4]base!$R$1:$Z$2,2,FALSE)+1,FALSE)</f>
        <v>3</v>
      </c>
    </row>
    <row r="261" spans="1:27" x14ac:dyDescent="0.3">
      <c r="A261">
        <v>40259</v>
      </c>
      <c r="B261" s="16">
        <v>20170001518</v>
      </c>
      <c r="E261" s="16" t="s">
        <v>546</v>
      </c>
      <c r="F261" t="s">
        <v>547</v>
      </c>
      <c r="G261" s="18" t="s">
        <v>22</v>
      </c>
      <c r="H261" s="18" t="s">
        <v>512</v>
      </c>
      <c r="I261" s="19">
        <v>40</v>
      </c>
      <c r="J261" s="19">
        <v>7</v>
      </c>
      <c r="K261" s="19">
        <v>6</v>
      </c>
      <c r="L261" s="19">
        <v>6</v>
      </c>
      <c r="M261" s="19">
        <v>6</v>
      </c>
      <c r="N261" s="19">
        <v>18</v>
      </c>
      <c r="O261" s="19">
        <v>6</v>
      </c>
      <c r="Z261" s="19" t="str">
        <f t="shared" si="8"/>
        <v>M 6</v>
      </c>
      <c r="AA261" s="19">
        <f>VLOOKUP(Z261,[4]base!$Q$3:$Z$27,HLOOKUP(VLOOKUP($H261,[4]Film!$B$3:$V$29,21,FALSE),[4]base!$R$1:$Z$2,2,FALSE)+1,FALSE)</f>
        <v>3</v>
      </c>
    </row>
    <row r="262" spans="1:27" x14ac:dyDescent="0.3">
      <c r="A262">
        <v>41266</v>
      </c>
      <c r="B262" s="16">
        <v>20180022427</v>
      </c>
      <c r="E262" s="16" t="s">
        <v>558</v>
      </c>
      <c r="F262" t="s">
        <v>559</v>
      </c>
      <c r="G262" s="18" t="s">
        <v>22</v>
      </c>
      <c r="H262" s="18" t="s">
        <v>512</v>
      </c>
      <c r="I262" s="19">
        <v>41</v>
      </c>
      <c r="J262" s="19">
        <v>7</v>
      </c>
      <c r="K262" s="19">
        <v>7</v>
      </c>
      <c r="L262" s="19">
        <v>6</v>
      </c>
      <c r="M262" s="19">
        <v>6</v>
      </c>
      <c r="N262" s="19">
        <v>19</v>
      </c>
      <c r="O262" s="19">
        <v>6</v>
      </c>
      <c r="Z262" s="19" t="str">
        <f t="shared" si="8"/>
        <v>M 6</v>
      </c>
      <c r="AA262" s="19">
        <f>VLOOKUP(Z262,[4]base!$Q$3:$Z$27,HLOOKUP(VLOOKUP($H262,[4]Film!$B$3:$V$29,21,FALSE),[4]base!$R$1:$Z$2,2,FALSE)+1,FALSE)</f>
        <v>3</v>
      </c>
    </row>
    <row r="263" spans="1:27" x14ac:dyDescent="0.3">
      <c r="A263" s="20">
        <v>38244</v>
      </c>
      <c r="B263" s="16">
        <v>20140048294</v>
      </c>
      <c r="C263" s="16"/>
      <c r="E263" s="16" t="s">
        <v>521</v>
      </c>
      <c r="F263" s="17" t="s">
        <v>522</v>
      </c>
      <c r="G263" s="17" t="s">
        <v>26</v>
      </c>
      <c r="H263" s="17" t="s">
        <v>512</v>
      </c>
      <c r="I263" s="19">
        <v>38</v>
      </c>
      <c r="J263" s="19">
        <v>6</v>
      </c>
      <c r="K263" s="16">
        <v>7</v>
      </c>
      <c r="L263" s="16">
        <v>7</v>
      </c>
      <c r="M263" s="16">
        <v>7</v>
      </c>
      <c r="N263" s="16">
        <v>21</v>
      </c>
      <c r="O263" s="16">
        <v>7</v>
      </c>
      <c r="P263" s="16"/>
      <c r="Q263" s="16"/>
      <c r="R263" s="16"/>
      <c r="S263" s="16"/>
      <c r="T263" s="16"/>
      <c r="U263" s="16"/>
      <c r="V263" s="16"/>
      <c r="W263" s="16"/>
      <c r="X263" s="16"/>
      <c r="Y263" s="17"/>
      <c r="Z263" s="19" t="str">
        <f t="shared" si="8"/>
        <v>M 7</v>
      </c>
      <c r="AA263" s="19">
        <f>VLOOKUP(Z263,[4]base!$Q$3:$Z$27,HLOOKUP(VLOOKUP($H263,[4]Film!$B$3:$V$29,21,FALSE),[4]base!$R$1:$Z$2,2,FALSE)+1,FALSE)</f>
        <v>2</v>
      </c>
    </row>
    <row r="264" spans="1:27" x14ac:dyDescent="0.3">
      <c r="A264" s="20">
        <v>41267</v>
      </c>
      <c r="B264" s="16">
        <v>20190007042</v>
      </c>
      <c r="C264" s="16"/>
      <c r="E264" s="16" t="s">
        <v>560</v>
      </c>
      <c r="F264" s="17" t="s">
        <v>561</v>
      </c>
      <c r="G264" s="17" t="s">
        <v>26</v>
      </c>
      <c r="H264" s="17" t="s">
        <v>512</v>
      </c>
      <c r="I264" s="19">
        <v>41</v>
      </c>
      <c r="J264" s="19">
        <v>8</v>
      </c>
      <c r="K264" s="16">
        <v>5</v>
      </c>
      <c r="L264" s="16" t="s">
        <v>32</v>
      </c>
      <c r="M264" s="16" t="s">
        <v>41</v>
      </c>
      <c r="N264" s="16">
        <v>22</v>
      </c>
      <c r="O264" s="16">
        <v>7</v>
      </c>
      <c r="P264" s="16"/>
      <c r="Q264" s="16"/>
      <c r="R264" s="16"/>
      <c r="S264" s="16"/>
      <c r="T264" s="16"/>
      <c r="U264" s="16"/>
      <c r="V264" s="16"/>
      <c r="W264" s="16"/>
      <c r="X264" s="16"/>
      <c r="Y264" s="17"/>
      <c r="Z264" s="19" t="str">
        <f t="shared" si="8"/>
        <v>M 7</v>
      </c>
      <c r="AA264" s="19">
        <f>VLOOKUP(Z264,[4]base!$Q$3:$Z$27,HLOOKUP(VLOOKUP($H264,[4]Film!$B$3:$V$29,21,FALSE),[4]base!$R$1:$Z$2,2,FALSE)+1,FALSE)</f>
        <v>2</v>
      </c>
    </row>
    <row r="265" spans="1:27" x14ac:dyDescent="0.3">
      <c r="A265" s="20">
        <v>39251</v>
      </c>
      <c r="B265" s="20">
        <v>20140040995</v>
      </c>
      <c r="C265" s="22"/>
      <c r="D265" s="22"/>
      <c r="E265" s="22" t="s">
        <v>532</v>
      </c>
      <c r="F265" s="23" t="s">
        <v>533</v>
      </c>
      <c r="G265" s="23" t="s">
        <v>31</v>
      </c>
      <c r="H265" s="23" t="s">
        <v>512</v>
      </c>
      <c r="I265" s="16">
        <v>39</v>
      </c>
      <c r="J265" s="16">
        <v>6</v>
      </c>
      <c r="K265" s="19" t="s">
        <v>41</v>
      </c>
      <c r="L265" s="19" t="s">
        <v>41</v>
      </c>
      <c r="M265" s="19" t="s">
        <v>41</v>
      </c>
      <c r="N265" s="19">
        <v>27</v>
      </c>
      <c r="O265" s="19" t="s">
        <v>119</v>
      </c>
      <c r="Z265" s="19" t="str">
        <f t="shared" si="8"/>
        <v>Abs</v>
      </c>
      <c r="AA265" s="19">
        <f>VLOOKUP(Z265,[4]base!$Q$3:$Z$27,HLOOKUP(VLOOKUP($H265,[4]Film!$B$3:$V$29,21,FALSE),[4]base!$R$1:$Z$2,2,FALSE)+1,FALSE)</f>
        <v>0</v>
      </c>
    </row>
    <row r="266" spans="1:27" x14ac:dyDescent="0.3">
      <c r="A266" s="20">
        <v>40255</v>
      </c>
      <c r="B266" s="16">
        <v>20100005735</v>
      </c>
      <c r="C266" s="16"/>
      <c r="E266" s="16" t="s">
        <v>539</v>
      </c>
      <c r="F266" s="17" t="s">
        <v>540</v>
      </c>
      <c r="G266" s="17" t="s">
        <v>26</v>
      </c>
      <c r="H266" s="21" t="s">
        <v>512</v>
      </c>
      <c r="I266" s="16">
        <v>40</v>
      </c>
      <c r="J266" s="16">
        <v>3</v>
      </c>
      <c r="K266" s="19" t="s">
        <v>41</v>
      </c>
      <c r="L266" s="19" t="s">
        <v>41</v>
      </c>
      <c r="M266" s="19" t="s">
        <v>41</v>
      </c>
      <c r="N266" s="19">
        <v>27</v>
      </c>
      <c r="O266" s="19" t="s">
        <v>119</v>
      </c>
      <c r="Z266" s="19" t="str">
        <f t="shared" si="8"/>
        <v>Abs</v>
      </c>
      <c r="AA266" s="19">
        <f>VLOOKUP(Z266,[4]base!$Q$3:$Z$27,HLOOKUP(VLOOKUP($H266,[4]Film!$B$3:$V$29,21,FALSE),[4]base!$R$1:$Z$2,2,FALSE)+1,FALSE)</f>
        <v>0</v>
      </c>
    </row>
    <row r="267" spans="1:27" x14ac:dyDescent="0.3">
      <c r="A267" s="20">
        <v>41262</v>
      </c>
      <c r="B267" s="20">
        <v>20100006297</v>
      </c>
      <c r="C267" s="22"/>
      <c r="D267" s="22"/>
      <c r="E267" s="22">
        <v>361</v>
      </c>
      <c r="F267" s="23" t="s">
        <v>551</v>
      </c>
      <c r="G267" s="23" t="s">
        <v>26</v>
      </c>
      <c r="H267" s="23" t="s">
        <v>512</v>
      </c>
      <c r="I267" s="19">
        <v>41</v>
      </c>
      <c r="J267" s="19">
        <v>3</v>
      </c>
      <c r="K267" s="19" t="s">
        <v>41</v>
      </c>
      <c r="L267" s="19" t="s">
        <v>41</v>
      </c>
      <c r="M267" s="19" t="s">
        <v>41</v>
      </c>
      <c r="N267" s="19">
        <v>30</v>
      </c>
      <c r="O267" s="19" t="s">
        <v>119</v>
      </c>
      <c r="Z267" s="19" t="str">
        <f t="shared" si="8"/>
        <v>Abs</v>
      </c>
      <c r="AA267" s="19">
        <f>VLOOKUP(Z267,[4]base!$Q$3:$Z$27,HLOOKUP(VLOOKUP($H267,[4]Film!$B$3:$V$29,21,FALSE),[4]base!$R$1:$Z$2,2,FALSE)+1,FALSE)</f>
        <v>0</v>
      </c>
    </row>
  </sheetData>
  <autoFilter ref="A1:AA267" xr:uid="{00000000-0001-0000-0000-000000000000}">
    <sortState xmlns:xlrd2="http://schemas.microsoft.com/office/spreadsheetml/2017/richdata2" ref="A2:AA267">
      <sortCondition ref="H1:H267"/>
    </sortState>
  </autoFilter>
  <printOptions gridLines="1"/>
  <pageMargins left="0.70866141732283472" right="0.70866141732283472" top="0.55118110236220474" bottom="0.55118110236220474" header="0.31496062992125984" footer="0.31496062992125984"/>
  <pageSetup paperSize="9"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7B8A1-6B81-4E53-BBFD-D27B507D1DA8}">
  <sheetPr codeName="Feuil4">
    <tabColor rgb="FF92D050"/>
    <pageSetUpPr fitToPage="1"/>
  </sheetPr>
  <dimension ref="A1:XEM267"/>
  <sheetViews>
    <sheetView zoomScaleNormal="100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AA18" sqref="AA18"/>
    </sheetView>
  </sheetViews>
  <sheetFormatPr baseColWidth="10" defaultColWidth="11.44140625" defaultRowHeight="14.4" outlineLevelCol="1" x14ac:dyDescent="0.3"/>
  <cols>
    <col min="1" max="1" width="4.88671875" hidden="1" customWidth="1"/>
    <col min="2" max="2" width="12.33203125" style="16" hidden="1" customWidth="1" outlineLevel="1"/>
    <col min="3" max="4" width="7.109375" style="16" hidden="1" customWidth="1" outlineLevel="1"/>
    <col min="5" max="5" width="5.88671875" style="16" customWidth="1" collapsed="1"/>
    <col min="6" max="6" width="23.88671875" customWidth="1"/>
    <col min="7" max="7" width="13.77734375" style="18" customWidth="1"/>
    <col min="8" max="8" width="42" style="18" customWidth="1"/>
    <col min="9" max="9" width="6.5546875" style="19" hidden="1" customWidth="1"/>
    <col min="10" max="10" width="5.88671875" style="19" hidden="1" customWidth="1"/>
    <col min="11" max="13" width="5.6640625" style="19" hidden="1" customWidth="1"/>
    <col min="14" max="14" width="6.88671875" style="19" hidden="1" customWidth="1"/>
    <col min="15" max="15" width="7.33203125" style="19" hidden="1" customWidth="1"/>
    <col min="16" max="16" width="8.6640625" style="19" hidden="1" customWidth="1"/>
    <col min="17" max="17" width="5.77734375" style="19" hidden="1" customWidth="1"/>
    <col min="18" max="18" width="7.44140625" style="19" hidden="1" customWidth="1"/>
    <col min="19" max="19" width="8.6640625" style="19" hidden="1" customWidth="1"/>
    <col min="20" max="20" width="5.6640625" style="19" hidden="1" customWidth="1"/>
    <col min="21" max="21" width="7.33203125" style="19" hidden="1" customWidth="1"/>
    <col min="22" max="22" width="8" style="19" hidden="1" customWidth="1"/>
    <col min="23" max="23" width="5.77734375" style="19" hidden="1" customWidth="1"/>
    <col min="24" max="24" width="7.33203125" style="19" hidden="1" customWidth="1"/>
    <col min="25" max="25" width="3.44140625" hidden="1" customWidth="1"/>
    <col min="26" max="27" width="7.77734375" customWidth="1"/>
  </cols>
  <sheetData>
    <row r="1" spans="1:16367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6" t="s">
        <v>14</v>
      </c>
      <c r="P1" s="8" t="s">
        <v>15</v>
      </c>
      <c r="Q1" s="9" t="s">
        <v>9</v>
      </c>
      <c r="R1" s="10" t="s">
        <v>14</v>
      </c>
      <c r="S1" s="11" t="s">
        <v>16</v>
      </c>
      <c r="T1" s="11" t="s">
        <v>9</v>
      </c>
      <c r="U1" s="12" t="s">
        <v>14</v>
      </c>
      <c r="V1" s="13" t="s">
        <v>17</v>
      </c>
      <c r="W1" s="13" t="s">
        <v>9</v>
      </c>
      <c r="X1" s="13" t="s">
        <v>14</v>
      </c>
      <c r="Z1" s="14" t="s">
        <v>18</v>
      </c>
      <c r="AA1" s="15" t="s">
        <v>19</v>
      </c>
    </row>
    <row r="2" spans="1:16367" s="98" customFormat="1" ht="18" customHeight="1" x14ac:dyDescent="0.3">
      <c r="A2">
        <v>7</v>
      </c>
      <c r="B2" s="16">
        <v>20220087638</v>
      </c>
      <c r="C2" s="16">
        <v>7</v>
      </c>
      <c r="D2" s="16">
        <v>2</v>
      </c>
      <c r="E2" s="97" t="s">
        <v>29</v>
      </c>
      <c r="F2" s="98" t="s">
        <v>30</v>
      </c>
      <c r="G2" s="99" t="s">
        <v>31</v>
      </c>
      <c r="H2" s="99" t="s">
        <v>23</v>
      </c>
      <c r="I2" s="19">
        <v>2</v>
      </c>
      <c r="J2" s="19">
        <v>4</v>
      </c>
      <c r="K2" s="19">
        <v>2</v>
      </c>
      <c r="L2" s="19">
        <v>2</v>
      </c>
      <c r="M2" s="19">
        <v>2</v>
      </c>
      <c r="N2" s="19">
        <v>6</v>
      </c>
      <c r="O2" s="19">
        <v>2</v>
      </c>
      <c r="P2" s="19"/>
      <c r="Q2" s="19"/>
      <c r="R2" s="19"/>
      <c r="S2" s="19"/>
      <c r="T2" s="19"/>
      <c r="U2" s="19"/>
      <c r="V2" s="19">
        <v>101</v>
      </c>
      <c r="W2" s="19">
        <v>4</v>
      </c>
      <c r="X2" s="19">
        <v>1</v>
      </c>
      <c r="Y2"/>
      <c r="Z2" s="100">
        <f t="shared" ref="Z2:Z34" si="0">IF(O2="Abs","Abs",IF(X2&lt;&gt;"",X2,IF(U2&lt;&gt;"",CONCATENATE("1/2 ",U2),IF(R2&lt;&gt;"",CONCATENATE("1/4 ",R2),CONCATENATE("M ",O2)))))</f>
        <v>1</v>
      </c>
      <c r="AA2" s="100">
        <f>VLOOKUP(Z2,[5]base!$Q$3:$Z$27,HLOOKUP(VLOOKUP($H2,[5]Film!$B$3:$V$29,21,FALSE),[5]base!$R$1:$Z$2,2,FALSE)+1,FALSE)</f>
        <v>18</v>
      </c>
      <c r="AB2" s="97"/>
    </row>
    <row r="3" spans="1:16367" x14ac:dyDescent="0.3">
      <c r="A3">
        <v>1</v>
      </c>
      <c r="B3" s="101">
        <v>20210058356</v>
      </c>
      <c r="C3" s="16" t="s">
        <v>1026</v>
      </c>
      <c r="D3" s="101">
        <v>14</v>
      </c>
      <c r="E3" s="101" t="s">
        <v>20</v>
      </c>
      <c r="F3" s="102" t="s">
        <v>21</v>
      </c>
      <c r="G3" s="102" t="s">
        <v>22</v>
      </c>
      <c r="H3" s="102" t="s">
        <v>23</v>
      </c>
      <c r="I3" s="16">
        <v>1</v>
      </c>
      <c r="J3" s="16">
        <v>1</v>
      </c>
      <c r="K3" s="16">
        <v>1</v>
      </c>
      <c r="L3" s="16">
        <v>1</v>
      </c>
      <c r="M3" s="16">
        <v>1</v>
      </c>
      <c r="N3" s="16">
        <v>3</v>
      </c>
      <c r="O3" s="16">
        <v>1</v>
      </c>
      <c r="P3" s="16"/>
      <c r="Q3" s="16"/>
      <c r="R3" s="16"/>
      <c r="S3" s="16"/>
      <c r="T3" s="16"/>
      <c r="U3" s="16"/>
      <c r="V3" s="16">
        <v>101</v>
      </c>
      <c r="W3" s="16">
        <v>1</v>
      </c>
      <c r="X3" s="16">
        <v>2</v>
      </c>
      <c r="Y3" s="17"/>
      <c r="Z3" s="19">
        <f t="shared" si="0"/>
        <v>2</v>
      </c>
      <c r="AA3" s="19">
        <f>VLOOKUP(Z3,[5]base!$Q$3:$Z$27,HLOOKUP(VLOOKUP($H3,[5]Film!$B$3:$V$29,21,FALSE),[5]base!$R$1:$Z$2,2,FALSE)+1,FALSE)</f>
        <v>14</v>
      </c>
      <c r="AB3" s="16"/>
    </row>
    <row r="4" spans="1:16367" x14ac:dyDescent="0.3">
      <c r="A4">
        <v>2</v>
      </c>
      <c r="B4" s="16">
        <v>20220087898</v>
      </c>
      <c r="C4" s="16">
        <v>2</v>
      </c>
      <c r="D4" s="16">
        <v>10</v>
      </c>
      <c r="E4" s="16" t="s">
        <v>33</v>
      </c>
      <c r="F4" t="s">
        <v>34</v>
      </c>
      <c r="G4" s="18" t="s">
        <v>26</v>
      </c>
      <c r="H4" s="18" t="s">
        <v>23</v>
      </c>
      <c r="I4" s="19">
        <v>2</v>
      </c>
      <c r="J4" s="19">
        <v>1</v>
      </c>
      <c r="K4" s="19">
        <v>3</v>
      </c>
      <c r="L4" s="19">
        <v>3</v>
      </c>
      <c r="M4" s="19">
        <v>3</v>
      </c>
      <c r="N4" s="19">
        <v>9</v>
      </c>
      <c r="O4" s="19">
        <v>3</v>
      </c>
      <c r="V4" s="19">
        <v>101</v>
      </c>
      <c r="W4" s="19">
        <v>6</v>
      </c>
      <c r="X4" s="19">
        <v>3</v>
      </c>
      <c r="Z4" s="19">
        <f t="shared" si="0"/>
        <v>3</v>
      </c>
      <c r="AA4" s="19">
        <f>VLOOKUP(Z4,[5]base!$Q$3:$Z$27,HLOOKUP(VLOOKUP($H4,[5]Film!$B$3:$V$29,21,FALSE),[5]base!$R$1:$Z$2,2,FALSE)+1,FALSE)</f>
        <v>11</v>
      </c>
      <c r="AB4" s="16"/>
    </row>
    <row r="5" spans="1:16367" x14ac:dyDescent="0.3">
      <c r="A5">
        <v>3</v>
      </c>
      <c r="B5" s="101">
        <v>20220088614</v>
      </c>
      <c r="C5" s="16" t="s">
        <v>1027</v>
      </c>
      <c r="D5" s="16">
        <v>7</v>
      </c>
      <c r="E5" s="16" t="s">
        <v>35</v>
      </c>
      <c r="F5" s="102" t="s">
        <v>36</v>
      </c>
      <c r="G5" s="102" t="s">
        <v>22</v>
      </c>
      <c r="H5" s="102" t="s">
        <v>23</v>
      </c>
      <c r="I5" s="16">
        <v>2</v>
      </c>
      <c r="J5" s="16">
        <v>2</v>
      </c>
      <c r="K5" s="16">
        <v>1</v>
      </c>
      <c r="L5" s="16">
        <v>1</v>
      </c>
      <c r="M5" s="16">
        <v>1</v>
      </c>
      <c r="N5" s="16">
        <v>3</v>
      </c>
      <c r="O5" s="16">
        <v>1</v>
      </c>
      <c r="P5" s="16"/>
      <c r="Q5" s="16"/>
      <c r="R5" s="16"/>
      <c r="S5" s="16"/>
      <c r="T5" s="16"/>
      <c r="U5" s="16"/>
      <c r="V5" s="16">
        <v>101</v>
      </c>
      <c r="W5" s="16">
        <v>2</v>
      </c>
      <c r="X5" s="16">
        <v>4</v>
      </c>
      <c r="Y5" s="17"/>
      <c r="Z5" s="19">
        <f t="shared" si="0"/>
        <v>4</v>
      </c>
      <c r="AA5" s="19">
        <f>VLOOKUP(Z5,[5]base!$Q$3:$Z$27,HLOOKUP(VLOOKUP($H5,[5]Film!$B$3:$V$29,21,FALSE),[5]base!$R$1:$Z$2,2,FALSE)+1,FALSE)</f>
        <v>9</v>
      </c>
      <c r="AB5" s="19"/>
    </row>
    <row r="6" spans="1:16367" x14ac:dyDescent="0.3">
      <c r="A6">
        <v>4</v>
      </c>
      <c r="B6" s="16">
        <v>20210061189</v>
      </c>
      <c r="C6" s="16">
        <v>4</v>
      </c>
      <c r="D6" s="16">
        <v>5</v>
      </c>
      <c r="E6" s="16" t="s">
        <v>24</v>
      </c>
      <c r="F6" t="s">
        <v>25</v>
      </c>
      <c r="G6" s="18" t="s">
        <v>26</v>
      </c>
      <c r="H6" s="18" t="s">
        <v>23</v>
      </c>
      <c r="I6" s="19">
        <v>1</v>
      </c>
      <c r="J6" s="19">
        <v>2</v>
      </c>
      <c r="K6" s="16">
        <v>2</v>
      </c>
      <c r="L6" s="16">
        <v>2</v>
      </c>
      <c r="M6" s="16">
        <v>2</v>
      </c>
      <c r="N6" s="16">
        <v>6</v>
      </c>
      <c r="O6" s="16">
        <v>2</v>
      </c>
      <c r="P6" s="16"/>
      <c r="Q6" s="16"/>
      <c r="R6" s="16"/>
      <c r="S6" s="16"/>
      <c r="T6" s="16"/>
      <c r="U6" s="16"/>
      <c r="V6" s="16">
        <v>101</v>
      </c>
      <c r="W6" s="16">
        <v>3</v>
      </c>
      <c r="X6" s="16">
        <v>5</v>
      </c>
      <c r="Y6" s="17"/>
      <c r="Z6" s="19">
        <f t="shared" si="0"/>
        <v>5</v>
      </c>
      <c r="AA6" s="19">
        <f>VLOOKUP(Z6,[5]base!$Q$3:$Z$27,HLOOKUP(VLOOKUP($H6,[5]Film!$B$3:$V$29,21,FALSE),[5]base!$R$1:$Z$2,2,FALSE)+1,FALSE)</f>
        <v>8</v>
      </c>
      <c r="AB6" s="19"/>
    </row>
    <row r="7" spans="1:16367" x14ac:dyDescent="0.3">
      <c r="A7">
        <v>8</v>
      </c>
      <c r="B7" s="101">
        <v>20220091329</v>
      </c>
      <c r="C7" s="16">
        <v>8</v>
      </c>
      <c r="D7" s="101">
        <v>1</v>
      </c>
      <c r="E7" s="101" t="s">
        <v>39</v>
      </c>
      <c r="F7" s="102" t="s">
        <v>40</v>
      </c>
      <c r="G7" s="102" t="s">
        <v>22</v>
      </c>
      <c r="H7" s="102" t="s">
        <v>23</v>
      </c>
      <c r="I7" s="16">
        <v>1</v>
      </c>
      <c r="J7" s="16">
        <v>4</v>
      </c>
      <c r="K7" s="19">
        <v>3</v>
      </c>
      <c r="L7" s="19">
        <v>3</v>
      </c>
      <c r="M7" s="19">
        <v>3</v>
      </c>
      <c r="N7" s="19">
        <v>9</v>
      </c>
      <c r="O7" s="19">
        <v>3</v>
      </c>
      <c r="V7" s="19">
        <v>101</v>
      </c>
      <c r="W7" s="19">
        <v>5</v>
      </c>
      <c r="X7" s="19">
        <v>6</v>
      </c>
      <c r="Z7" s="19">
        <f t="shared" si="0"/>
        <v>6</v>
      </c>
      <c r="AA7" s="19">
        <f>VLOOKUP(Z7,[5]base!$Q$3:$Z$27,HLOOKUP(VLOOKUP($H7,[5]Film!$B$3:$V$29,21,FALSE),[5]base!$R$1:$Z$2,2,FALSE)+1,FALSE)</f>
        <v>7</v>
      </c>
      <c r="AB7" s="19"/>
    </row>
    <row r="8" spans="1:16367" x14ac:dyDescent="0.3">
      <c r="A8">
        <v>5</v>
      </c>
      <c r="B8" s="16">
        <v>20210085292</v>
      </c>
      <c r="C8" s="16" t="s">
        <v>1029</v>
      </c>
      <c r="D8" s="16">
        <v>4</v>
      </c>
      <c r="E8" s="16" t="s">
        <v>27</v>
      </c>
      <c r="F8" t="s">
        <v>28</v>
      </c>
      <c r="G8" s="18" t="s">
        <v>22</v>
      </c>
      <c r="H8" s="18" t="s">
        <v>23</v>
      </c>
      <c r="I8" s="19">
        <v>1</v>
      </c>
      <c r="J8" s="19">
        <v>3</v>
      </c>
      <c r="K8" s="16">
        <v>4</v>
      </c>
      <c r="L8" s="16">
        <v>4</v>
      </c>
      <c r="M8" s="16">
        <v>4</v>
      </c>
      <c r="N8" s="16">
        <v>12</v>
      </c>
      <c r="O8" s="16">
        <v>4</v>
      </c>
      <c r="P8" s="16"/>
      <c r="Q8" s="16"/>
      <c r="R8" s="16"/>
      <c r="S8" s="16"/>
      <c r="T8" s="16"/>
      <c r="U8" s="16"/>
      <c r="V8" s="16">
        <v>101</v>
      </c>
      <c r="W8" s="16">
        <v>7</v>
      </c>
      <c r="X8" s="16">
        <v>7</v>
      </c>
      <c r="Y8" s="17"/>
      <c r="Z8" s="19">
        <f t="shared" si="0"/>
        <v>7</v>
      </c>
      <c r="AA8" s="19">
        <f>VLOOKUP(Z8,[5]base!$Q$3:$Z$27,HLOOKUP(VLOOKUP($H8,[5]Film!$B$3:$V$29,21,FALSE),[5]base!$R$1:$Z$2,2,FALSE)+1,FALSE)</f>
        <v>6</v>
      </c>
      <c r="AB8" s="19"/>
    </row>
    <row r="9" spans="1:16367" x14ac:dyDescent="0.3">
      <c r="A9">
        <v>12</v>
      </c>
      <c r="B9" s="101">
        <v>20220094749</v>
      </c>
      <c r="D9" s="101">
        <v>0</v>
      </c>
      <c r="E9" s="101" t="s">
        <v>857</v>
      </c>
      <c r="F9" s="102" t="s">
        <v>858</v>
      </c>
      <c r="G9" s="102" t="s">
        <v>74</v>
      </c>
      <c r="H9" s="102" t="s">
        <v>23</v>
      </c>
      <c r="I9" s="16">
        <v>2</v>
      </c>
      <c r="J9" s="16">
        <v>5</v>
      </c>
      <c r="K9" s="16">
        <v>4</v>
      </c>
      <c r="L9" s="16">
        <v>4</v>
      </c>
      <c r="M9" s="16">
        <v>4</v>
      </c>
      <c r="N9" s="16">
        <v>12</v>
      </c>
      <c r="O9" s="16">
        <v>4</v>
      </c>
      <c r="P9" s="16"/>
      <c r="Q9" s="16"/>
      <c r="R9" s="16"/>
      <c r="S9" s="16"/>
      <c r="T9" s="16"/>
      <c r="U9" s="16"/>
      <c r="V9" s="16">
        <v>101</v>
      </c>
      <c r="W9" s="16">
        <v>8</v>
      </c>
      <c r="X9" s="16">
        <v>8</v>
      </c>
      <c r="Y9" s="17"/>
      <c r="Z9" s="19">
        <f t="shared" si="0"/>
        <v>8</v>
      </c>
      <c r="AA9" s="19">
        <f>VLOOKUP(Z9,[5]base!$Q$3:$Z$27,HLOOKUP(VLOOKUP($H9,[5]Film!$B$3:$V$29,21,FALSE),[5]base!$R$1:$Z$2,2,FALSE)+1,FALSE)</f>
        <v>5</v>
      </c>
      <c r="AB9" s="19"/>
    </row>
    <row r="10" spans="1:16367" x14ac:dyDescent="0.3">
      <c r="A10">
        <v>11</v>
      </c>
      <c r="B10" s="101">
        <v>20220087937</v>
      </c>
      <c r="D10" s="101">
        <v>0</v>
      </c>
      <c r="E10" s="101" t="s">
        <v>775</v>
      </c>
      <c r="F10" s="102" t="s">
        <v>776</v>
      </c>
      <c r="G10" s="102" t="s">
        <v>26</v>
      </c>
      <c r="H10" s="102" t="s">
        <v>23</v>
      </c>
      <c r="I10" s="16">
        <v>1</v>
      </c>
      <c r="J10" s="16">
        <v>7</v>
      </c>
      <c r="K10" s="19">
        <v>5</v>
      </c>
      <c r="L10" s="19">
        <v>5</v>
      </c>
      <c r="M10" s="19">
        <v>5</v>
      </c>
      <c r="N10" s="19">
        <v>15</v>
      </c>
      <c r="O10" s="19">
        <v>5</v>
      </c>
      <c r="Z10" s="19" t="str">
        <f t="shared" si="0"/>
        <v>M 5</v>
      </c>
      <c r="AA10" s="19">
        <f>VLOOKUP(Z10,[5]base!$Q$3:$Z$27,HLOOKUP(VLOOKUP($H10,[5]Film!$B$3:$V$29,21,FALSE),[5]base!$R$1:$Z$2,2,FALSE)+1,FALSE)</f>
        <v>4</v>
      </c>
      <c r="AB10" s="16"/>
    </row>
    <row r="11" spans="1:16367" x14ac:dyDescent="0.3">
      <c r="A11">
        <v>6</v>
      </c>
      <c r="B11" s="16">
        <v>20220090811</v>
      </c>
      <c r="C11" s="16" t="s">
        <v>1030</v>
      </c>
      <c r="D11" s="16">
        <v>3</v>
      </c>
      <c r="E11" s="16" t="s">
        <v>37</v>
      </c>
      <c r="F11" t="s">
        <v>38</v>
      </c>
      <c r="G11" s="18" t="s">
        <v>22</v>
      </c>
      <c r="H11" s="18" t="s">
        <v>23</v>
      </c>
      <c r="I11" s="19">
        <v>2</v>
      </c>
      <c r="J11" s="19">
        <v>3</v>
      </c>
      <c r="K11" s="19">
        <v>5</v>
      </c>
      <c r="L11" s="19">
        <v>5</v>
      </c>
      <c r="M11" s="19">
        <v>5</v>
      </c>
      <c r="N11" s="19">
        <v>15</v>
      </c>
      <c r="O11" s="19">
        <v>5</v>
      </c>
      <c r="Z11" s="19" t="str">
        <f t="shared" si="0"/>
        <v>M 5</v>
      </c>
      <c r="AA11" s="19">
        <f>VLOOKUP(Z11,[5]base!$Q$3:$Z$27,HLOOKUP(VLOOKUP($H11,[5]Film!$B$3:$V$29,21,FALSE),[5]base!$R$1:$Z$2,2,FALSE)+1,FALSE)</f>
        <v>4</v>
      </c>
      <c r="AB11" s="19"/>
    </row>
    <row r="12" spans="1:16367" x14ac:dyDescent="0.3">
      <c r="A12">
        <v>9</v>
      </c>
      <c r="B12" s="101">
        <v>20220087899</v>
      </c>
      <c r="D12" s="101">
        <v>0</v>
      </c>
      <c r="E12" s="101" t="s">
        <v>414</v>
      </c>
      <c r="F12" s="102" t="s">
        <v>762</v>
      </c>
      <c r="G12" s="102" t="s">
        <v>26</v>
      </c>
      <c r="H12" s="102" t="s">
        <v>23</v>
      </c>
      <c r="I12" s="16">
        <v>1</v>
      </c>
      <c r="J12" s="16">
        <v>5</v>
      </c>
      <c r="K12" s="19">
        <v>6</v>
      </c>
      <c r="L12" s="19">
        <v>6</v>
      </c>
      <c r="M12" s="19">
        <v>6</v>
      </c>
      <c r="N12" s="19">
        <v>18</v>
      </c>
      <c r="O12" s="19">
        <v>6</v>
      </c>
      <c r="Z12" s="19" t="str">
        <f t="shared" si="0"/>
        <v>M 6</v>
      </c>
      <c r="AA12" s="19">
        <f>VLOOKUP(Z12,[5]base!$Q$3:$Z$27,HLOOKUP(VLOOKUP($H12,[5]Film!$B$3:$V$29,21,FALSE),[5]base!$R$1:$Z$2,2,FALSE)+1,FALSE)</f>
        <v>3</v>
      </c>
      <c r="AB12" s="19"/>
    </row>
    <row r="13" spans="1:16367" x14ac:dyDescent="0.3">
      <c r="A13">
        <v>13</v>
      </c>
      <c r="B13" s="16">
        <v>20220088523</v>
      </c>
      <c r="D13" s="16">
        <v>0</v>
      </c>
      <c r="E13" s="16" t="s">
        <v>1049</v>
      </c>
      <c r="F13" t="s">
        <v>911</v>
      </c>
      <c r="G13" s="18" t="s">
        <v>31</v>
      </c>
      <c r="H13" s="18" t="s">
        <v>23</v>
      </c>
      <c r="I13" s="19">
        <v>2</v>
      </c>
      <c r="J13" s="19">
        <v>6</v>
      </c>
      <c r="K13" s="19">
        <v>6</v>
      </c>
      <c r="L13" s="19">
        <v>6</v>
      </c>
      <c r="M13" s="19">
        <v>6</v>
      </c>
      <c r="N13" s="19">
        <v>18</v>
      </c>
      <c r="O13" s="19">
        <v>6</v>
      </c>
      <c r="Z13" s="19" t="str">
        <f t="shared" si="0"/>
        <v>M 6</v>
      </c>
      <c r="AA13" s="19">
        <f>VLOOKUP(Z13,[5]base!$Q$3:$Z$27,HLOOKUP(VLOOKUP($H13,[5]Film!$B$3:$V$29,21,FALSE),[5]base!$R$1:$Z$2,2,FALSE)+1,FALSE)</f>
        <v>3</v>
      </c>
      <c r="AB13" s="16"/>
    </row>
    <row r="14" spans="1:16367" x14ac:dyDescent="0.3">
      <c r="A14">
        <v>10</v>
      </c>
      <c r="B14" s="16">
        <v>20220087924</v>
      </c>
      <c r="D14" s="16">
        <v>0</v>
      </c>
      <c r="E14" s="16" t="s">
        <v>773</v>
      </c>
      <c r="F14" t="s">
        <v>774</v>
      </c>
      <c r="G14" s="18" t="s">
        <v>26</v>
      </c>
      <c r="H14" s="18" t="s">
        <v>23</v>
      </c>
      <c r="I14" s="19">
        <v>1</v>
      </c>
      <c r="J14" s="19">
        <v>6</v>
      </c>
      <c r="K14" s="19">
        <v>7</v>
      </c>
      <c r="L14" s="19">
        <v>7</v>
      </c>
      <c r="M14" s="19">
        <v>7</v>
      </c>
      <c r="N14" s="19">
        <v>21</v>
      </c>
      <c r="O14" s="19">
        <v>7</v>
      </c>
      <c r="Z14" s="19" t="str">
        <f t="shared" si="0"/>
        <v>M 7</v>
      </c>
      <c r="AA14" s="19">
        <f>VLOOKUP(Z14,[5]base!$Q$3:$Z$27,HLOOKUP(VLOOKUP($H14,[5]Film!$B$3:$V$29,21,FALSE),[5]base!$R$1:$Z$2,2,FALSE)+1,FALSE)</f>
        <v>2</v>
      </c>
      <c r="AB14" s="19"/>
    </row>
    <row r="15" spans="1:16367" s="89" customFormat="1" ht="18" customHeight="1" x14ac:dyDescent="0.3">
      <c r="A15" s="97">
        <v>14</v>
      </c>
      <c r="B15" s="98">
        <v>20190013447</v>
      </c>
      <c r="C15" s="99">
        <v>1</v>
      </c>
      <c r="D15" s="99">
        <v>26</v>
      </c>
      <c r="E15" s="100" t="s">
        <v>59</v>
      </c>
      <c r="F15" s="99" t="s">
        <v>60</v>
      </c>
      <c r="G15" s="103" t="s">
        <v>26</v>
      </c>
      <c r="H15" s="98" t="s">
        <v>46</v>
      </c>
      <c r="I15" s="98">
        <v>3</v>
      </c>
      <c r="J15" s="98">
        <v>1</v>
      </c>
      <c r="K15" s="98">
        <v>1</v>
      </c>
      <c r="L15" s="98">
        <v>1</v>
      </c>
      <c r="M15" s="98">
        <v>1</v>
      </c>
      <c r="N15" s="98">
        <v>3</v>
      </c>
      <c r="O15" s="98">
        <v>1</v>
      </c>
      <c r="P15" s="98">
        <v>401</v>
      </c>
      <c r="Q15" s="98">
        <v>1</v>
      </c>
      <c r="R15" s="98">
        <v>1</v>
      </c>
      <c r="S15" s="98">
        <v>201</v>
      </c>
      <c r="T15" s="98">
        <v>1.0000000000000009</v>
      </c>
      <c r="U15" s="98">
        <v>1</v>
      </c>
      <c r="V15" s="98">
        <v>102</v>
      </c>
      <c r="W15" s="98">
        <v>1.0000000000000009</v>
      </c>
      <c r="X15" s="98">
        <v>1</v>
      </c>
      <c r="Y15" s="98"/>
      <c r="Z15" s="100">
        <f t="shared" si="0"/>
        <v>1</v>
      </c>
      <c r="AA15" s="100">
        <f>VLOOKUP(Z15,[5]base!$Q$3:$Z$27,HLOOKUP(VLOOKUP($H15,[5]Film!$B$3:$V$29,21,FALSE),[5]base!$R$1:$Z$2,2,FALSE)+1,FALSE)</f>
        <v>26</v>
      </c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  <c r="HJ15" s="98"/>
      <c r="HK15" s="98"/>
      <c r="HL15" s="98"/>
      <c r="HM15" s="98"/>
      <c r="HN15" s="98"/>
      <c r="HO15" s="98"/>
      <c r="HP15" s="98"/>
      <c r="HQ15" s="98"/>
      <c r="HR15" s="98"/>
      <c r="HS15" s="98"/>
      <c r="HT15" s="98"/>
      <c r="HU15" s="98"/>
      <c r="HV15" s="98"/>
      <c r="HW15" s="98"/>
      <c r="HX15" s="98"/>
      <c r="HY15" s="98"/>
      <c r="HZ15" s="98"/>
      <c r="IA15" s="98"/>
      <c r="IB15" s="98"/>
      <c r="IC15" s="98"/>
      <c r="ID15" s="98"/>
      <c r="IE15" s="98"/>
      <c r="IF15" s="98"/>
      <c r="IG15" s="98"/>
      <c r="IH15" s="98"/>
      <c r="II15" s="98"/>
      <c r="IJ15" s="98"/>
      <c r="IK15" s="98"/>
      <c r="IL15" s="98"/>
      <c r="IM15" s="98"/>
      <c r="IN15" s="98"/>
      <c r="IO15" s="98"/>
      <c r="IP15" s="98"/>
      <c r="IQ15" s="98"/>
      <c r="IR15" s="98"/>
      <c r="IS15" s="98"/>
      <c r="IT15" s="98"/>
      <c r="IU15" s="98"/>
      <c r="IV15" s="98"/>
      <c r="IW15" s="98"/>
      <c r="IX15" s="98"/>
      <c r="IY15" s="98"/>
      <c r="IZ15" s="98"/>
      <c r="JA15" s="98"/>
      <c r="JB15" s="98"/>
      <c r="JC15" s="98"/>
      <c r="JD15" s="98"/>
      <c r="JE15" s="98"/>
      <c r="JF15" s="98"/>
      <c r="JG15" s="98"/>
      <c r="JH15" s="98"/>
      <c r="JI15" s="98"/>
      <c r="JJ15" s="98"/>
      <c r="JK15" s="98"/>
      <c r="JL15" s="98"/>
      <c r="JM15" s="98"/>
      <c r="JN15" s="98"/>
      <c r="JO15" s="98"/>
      <c r="JP15" s="98"/>
      <c r="JQ15" s="98"/>
      <c r="JR15" s="98"/>
      <c r="JS15" s="98"/>
      <c r="JT15" s="98"/>
      <c r="JU15" s="98"/>
      <c r="JV15" s="98"/>
      <c r="JW15" s="98"/>
      <c r="JX15" s="98"/>
      <c r="JY15" s="98"/>
      <c r="JZ15" s="98"/>
      <c r="KA15" s="98"/>
      <c r="KB15" s="98"/>
      <c r="KC15" s="98"/>
      <c r="KD15" s="98"/>
      <c r="KE15" s="98"/>
      <c r="KF15" s="98"/>
      <c r="KG15" s="98"/>
      <c r="KH15" s="98"/>
      <c r="KI15" s="98"/>
      <c r="KJ15" s="98"/>
      <c r="KK15" s="98"/>
      <c r="KL15" s="98"/>
      <c r="KM15" s="98"/>
      <c r="KN15" s="98"/>
      <c r="KO15" s="98"/>
      <c r="KP15" s="98"/>
      <c r="KQ15" s="98"/>
      <c r="KR15" s="98"/>
      <c r="KS15" s="98"/>
      <c r="KT15" s="98"/>
      <c r="KU15" s="98"/>
      <c r="KV15" s="98"/>
      <c r="KW15" s="98"/>
      <c r="KX15" s="98"/>
      <c r="KY15" s="98"/>
      <c r="KZ15" s="98"/>
      <c r="LA15" s="98"/>
      <c r="LB15" s="98"/>
      <c r="LC15" s="98"/>
      <c r="LD15" s="98"/>
      <c r="LE15" s="98"/>
      <c r="LF15" s="98"/>
      <c r="LG15" s="98"/>
      <c r="LH15" s="98"/>
      <c r="LI15" s="98"/>
      <c r="LJ15" s="98"/>
      <c r="LK15" s="98"/>
      <c r="LL15" s="98"/>
      <c r="LM15" s="98"/>
      <c r="LN15" s="98"/>
      <c r="LO15" s="98"/>
      <c r="LP15" s="98"/>
      <c r="LQ15" s="98"/>
      <c r="LR15" s="98"/>
      <c r="LS15" s="98"/>
      <c r="LT15" s="98"/>
      <c r="LU15" s="98"/>
      <c r="LV15" s="98"/>
      <c r="LW15" s="98"/>
      <c r="LX15" s="98"/>
      <c r="LY15" s="98"/>
      <c r="LZ15" s="98"/>
      <c r="MA15" s="98"/>
      <c r="MB15" s="98"/>
      <c r="MC15" s="98"/>
      <c r="MD15" s="98"/>
      <c r="ME15" s="98"/>
      <c r="MF15" s="98"/>
      <c r="MG15" s="98"/>
      <c r="MH15" s="98"/>
      <c r="MI15" s="98"/>
      <c r="MJ15" s="98"/>
      <c r="MK15" s="98"/>
      <c r="ML15" s="98"/>
      <c r="MM15" s="98"/>
      <c r="MN15" s="98"/>
      <c r="MO15" s="98"/>
      <c r="MP15" s="98"/>
      <c r="MQ15" s="98"/>
      <c r="MR15" s="98"/>
      <c r="MS15" s="98"/>
      <c r="MT15" s="98"/>
      <c r="MU15" s="98"/>
      <c r="MV15" s="98"/>
      <c r="MW15" s="98"/>
      <c r="MX15" s="98"/>
      <c r="MY15" s="98"/>
      <c r="MZ15" s="98"/>
      <c r="NA15" s="98"/>
      <c r="NB15" s="98"/>
      <c r="NC15" s="98"/>
      <c r="ND15" s="98"/>
      <c r="NE15" s="98"/>
      <c r="NF15" s="98"/>
      <c r="NG15" s="98"/>
      <c r="NH15" s="98"/>
      <c r="NI15" s="98"/>
      <c r="NJ15" s="98"/>
      <c r="NK15" s="98"/>
      <c r="NL15" s="98"/>
      <c r="NM15" s="98"/>
      <c r="NN15" s="98"/>
      <c r="NO15" s="98"/>
      <c r="NP15" s="98"/>
      <c r="NQ15" s="98"/>
      <c r="NR15" s="98"/>
      <c r="NS15" s="98"/>
      <c r="NT15" s="98"/>
      <c r="NU15" s="98"/>
      <c r="NV15" s="98"/>
      <c r="NW15" s="98"/>
      <c r="NX15" s="98"/>
      <c r="NY15" s="98"/>
      <c r="NZ15" s="98"/>
      <c r="OA15" s="98"/>
      <c r="OB15" s="98"/>
      <c r="OC15" s="98"/>
      <c r="OD15" s="98"/>
      <c r="OE15" s="98"/>
      <c r="OF15" s="98"/>
      <c r="OG15" s="98"/>
      <c r="OH15" s="98"/>
      <c r="OI15" s="98"/>
      <c r="OJ15" s="98"/>
      <c r="OK15" s="98"/>
      <c r="OL15" s="98"/>
      <c r="OM15" s="98"/>
      <c r="ON15" s="98"/>
      <c r="OO15" s="98"/>
      <c r="OP15" s="98"/>
      <c r="OQ15" s="98"/>
      <c r="OR15" s="98"/>
      <c r="OS15" s="98"/>
      <c r="OT15" s="98"/>
      <c r="OU15" s="98"/>
      <c r="OV15" s="98"/>
      <c r="OW15" s="98"/>
      <c r="OX15" s="98"/>
      <c r="OY15" s="98"/>
      <c r="OZ15" s="98"/>
      <c r="PA15" s="98"/>
      <c r="PB15" s="98"/>
      <c r="PC15" s="98"/>
      <c r="PD15" s="98"/>
      <c r="PE15" s="98"/>
      <c r="PF15" s="98"/>
      <c r="PG15" s="98"/>
      <c r="PH15" s="98"/>
      <c r="PI15" s="98"/>
      <c r="PJ15" s="98"/>
      <c r="PK15" s="98"/>
      <c r="PL15" s="98"/>
      <c r="PM15" s="98"/>
      <c r="PN15" s="98"/>
      <c r="PO15" s="98"/>
      <c r="PP15" s="98"/>
      <c r="PQ15" s="98"/>
      <c r="PR15" s="98"/>
      <c r="PS15" s="98"/>
      <c r="PT15" s="98"/>
      <c r="PU15" s="98"/>
      <c r="PV15" s="98"/>
      <c r="PW15" s="98"/>
      <c r="PX15" s="98"/>
      <c r="PY15" s="98"/>
      <c r="PZ15" s="98"/>
      <c r="QA15" s="98"/>
      <c r="QB15" s="98"/>
      <c r="QC15" s="98"/>
      <c r="QD15" s="98"/>
      <c r="QE15" s="98"/>
      <c r="QF15" s="98"/>
      <c r="QG15" s="98"/>
      <c r="QH15" s="98"/>
      <c r="QI15" s="98"/>
      <c r="QJ15" s="98"/>
      <c r="QK15" s="98"/>
      <c r="QL15" s="98"/>
      <c r="QM15" s="98"/>
      <c r="QN15" s="98"/>
      <c r="QO15" s="98"/>
      <c r="QP15" s="98"/>
      <c r="QQ15" s="98"/>
      <c r="QR15" s="98"/>
      <c r="QS15" s="98"/>
      <c r="QT15" s="98"/>
      <c r="QU15" s="98"/>
      <c r="QV15" s="98"/>
      <c r="QW15" s="98"/>
      <c r="QX15" s="98"/>
      <c r="QY15" s="98"/>
      <c r="QZ15" s="98"/>
      <c r="RA15" s="98"/>
      <c r="RB15" s="98"/>
      <c r="RC15" s="98"/>
      <c r="RD15" s="98"/>
      <c r="RE15" s="98"/>
      <c r="RF15" s="98"/>
      <c r="RG15" s="98"/>
      <c r="RH15" s="98"/>
      <c r="RI15" s="98"/>
      <c r="RJ15" s="98"/>
      <c r="RK15" s="98"/>
      <c r="RL15" s="98"/>
      <c r="RM15" s="98"/>
      <c r="RN15" s="98"/>
      <c r="RO15" s="98"/>
      <c r="RP15" s="98"/>
      <c r="RQ15" s="98"/>
      <c r="RR15" s="98"/>
      <c r="RS15" s="98"/>
      <c r="RT15" s="98"/>
      <c r="RU15" s="98"/>
      <c r="RV15" s="98"/>
      <c r="RW15" s="98"/>
      <c r="RX15" s="98"/>
      <c r="RY15" s="98"/>
      <c r="RZ15" s="98"/>
      <c r="SA15" s="98"/>
      <c r="SB15" s="98"/>
      <c r="SC15" s="98"/>
      <c r="SD15" s="98"/>
      <c r="SE15" s="98"/>
      <c r="SF15" s="98"/>
      <c r="SG15" s="98"/>
      <c r="SH15" s="98"/>
      <c r="SI15" s="98"/>
      <c r="SJ15" s="98"/>
      <c r="SK15" s="98"/>
      <c r="SL15" s="98"/>
      <c r="SM15" s="98"/>
      <c r="SN15" s="98"/>
      <c r="SO15" s="98"/>
      <c r="SP15" s="98"/>
      <c r="SQ15" s="98"/>
      <c r="SR15" s="98"/>
      <c r="SS15" s="98"/>
      <c r="ST15" s="98"/>
      <c r="SU15" s="98"/>
      <c r="SV15" s="98"/>
      <c r="SW15" s="98"/>
      <c r="SX15" s="98"/>
      <c r="SY15" s="98"/>
      <c r="SZ15" s="98"/>
      <c r="TA15" s="98"/>
      <c r="TB15" s="98"/>
      <c r="TC15" s="98"/>
      <c r="TD15" s="98"/>
      <c r="TE15" s="98"/>
      <c r="TF15" s="98"/>
      <c r="TG15" s="98"/>
      <c r="TH15" s="98"/>
      <c r="TI15" s="98"/>
      <c r="TJ15" s="98"/>
      <c r="TK15" s="98"/>
      <c r="TL15" s="98"/>
      <c r="TM15" s="98"/>
      <c r="TN15" s="98"/>
      <c r="TO15" s="98"/>
      <c r="TP15" s="98"/>
      <c r="TQ15" s="98"/>
      <c r="TR15" s="98"/>
      <c r="TS15" s="98"/>
      <c r="TT15" s="98"/>
      <c r="TU15" s="98"/>
      <c r="TV15" s="98"/>
      <c r="TW15" s="98"/>
      <c r="TX15" s="98"/>
      <c r="TY15" s="98"/>
      <c r="TZ15" s="98"/>
      <c r="UA15" s="98"/>
      <c r="UB15" s="98"/>
      <c r="UC15" s="98"/>
      <c r="UD15" s="98"/>
      <c r="UE15" s="98"/>
      <c r="UF15" s="98"/>
      <c r="UG15" s="98"/>
      <c r="UH15" s="98"/>
      <c r="UI15" s="98"/>
      <c r="UJ15" s="98"/>
      <c r="UK15" s="98"/>
      <c r="UL15" s="98"/>
      <c r="UM15" s="98"/>
      <c r="UN15" s="98"/>
      <c r="UO15" s="98"/>
      <c r="UP15" s="98"/>
      <c r="UQ15" s="98"/>
      <c r="UR15" s="98"/>
      <c r="US15" s="98"/>
      <c r="UT15" s="98"/>
      <c r="UU15" s="98"/>
      <c r="UV15" s="98"/>
      <c r="UW15" s="98"/>
      <c r="UX15" s="98"/>
      <c r="UY15" s="98"/>
      <c r="UZ15" s="98"/>
      <c r="VA15" s="98"/>
      <c r="VB15" s="98"/>
      <c r="VC15" s="98"/>
      <c r="VD15" s="98"/>
      <c r="VE15" s="98"/>
      <c r="VF15" s="98"/>
      <c r="VG15" s="98"/>
      <c r="VH15" s="98"/>
      <c r="VI15" s="98"/>
      <c r="VJ15" s="98"/>
      <c r="VK15" s="98"/>
      <c r="VL15" s="98"/>
      <c r="VM15" s="98"/>
      <c r="VN15" s="98"/>
      <c r="VO15" s="98"/>
      <c r="VP15" s="98"/>
      <c r="VQ15" s="98"/>
      <c r="VR15" s="98"/>
      <c r="VS15" s="98"/>
      <c r="VT15" s="98"/>
      <c r="VU15" s="98"/>
      <c r="VV15" s="98"/>
      <c r="VW15" s="98"/>
      <c r="VX15" s="98"/>
      <c r="VY15" s="98"/>
      <c r="VZ15" s="98"/>
      <c r="WA15" s="98"/>
      <c r="WB15" s="98"/>
      <c r="WC15" s="98"/>
      <c r="WD15" s="98"/>
      <c r="WE15" s="98"/>
      <c r="WF15" s="98"/>
      <c r="WG15" s="98"/>
      <c r="WH15" s="98"/>
      <c r="WI15" s="98"/>
      <c r="WJ15" s="98"/>
      <c r="WK15" s="98"/>
      <c r="WL15" s="98"/>
      <c r="WM15" s="98"/>
      <c r="WN15" s="98"/>
      <c r="WO15" s="98"/>
      <c r="WP15" s="98"/>
      <c r="WQ15" s="98"/>
      <c r="WR15" s="98"/>
      <c r="WS15" s="98"/>
      <c r="WT15" s="98"/>
      <c r="WU15" s="98"/>
      <c r="WV15" s="98"/>
      <c r="WW15" s="98"/>
      <c r="WX15" s="98"/>
      <c r="WY15" s="98"/>
      <c r="WZ15" s="98"/>
      <c r="XA15" s="98"/>
      <c r="XB15" s="98"/>
      <c r="XC15" s="98"/>
      <c r="XD15" s="98"/>
      <c r="XE15" s="98"/>
      <c r="XF15" s="98"/>
      <c r="XG15" s="98"/>
      <c r="XH15" s="98"/>
      <c r="XI15" s="98"/>
      <c r="XJ15" s="98"/>
      <c r="XK15" s="98"/>
      <c r="XL15" s="98"/>
      <c r="XM15" s="98"/>
      <c r="XN15" s="98"/>
      <c r="XO15" s="98"/>
      <c r="XP15" s="98"/>
      <c r="XQ15" s="98"/>
      <c r="XR15" s="98"/>
      <c r="XS15" s="98"/>
      <c r="XT15" s="98"/>
      <c r="XU15" s="98"/>
      <c r="XV15" s="98"/>
      <c r="XW15" s="98"/>
      <c r="XX15" s="98"/>
      <c r="XY15" s="98"/>
      <c r="XZ15" s="98"/>
      <c r="YA15" s="98"/>
      <c r="YB15" s="98"/>
      <c r="YC15" s="98"/>
      <c r="YD15" s="98"/>
      <c r="YE15" s="98"/>
      <c r="YF15" s="98"/>
      <c r="YG15" s="98"/>
      <c r="YH15" s="98"/>
      <c r="YI15" s="98"/>
      <c r="YJ15" s="98"/>
      <c r="YK15" s="98"/>
      <c r="YL15" s="98"/>
      <c r="YM15" s="98"/>
      <c r="YN15" s="98"/>
      <c r="YO15" s="98"/>
      <c r="YP15" s="98"/>
      <c r="YQ15" s="98"/>
      <c r="YR15" s="98"/>
      <c r="YS15" s="98"/>
      <c r="YT15" s="98"/>
      <c r="YU15" s="98"/>
      <c r="YV15" s="98"/>
      <c r="YW15" s="98"/>
      <c r="YX15" s="98"/>
      <c r="YY15" s="98"/>
      <c r="YZ15" s="98"/>
      <c r="ZA15" s="98"/>
      <c r="ZB15" s="98"/>
      <c r="ZC15" s="98"/>
      <c r="ZD15" s="98"/>
      <c r="ZE15" s="98"/>
      <c r="ZF15" s="98"/>
      <c r="ZG15" s="98"/>
      <c r="ZH15" s="98"/>
      <c r="ZI15" s="98"/>
      <c r="ZJ15" s="98"/>
      <c r="ZK15" s="98"/>
      <c r="ZL15" s="98"/>
      <c r="ZM15" s="98"/>
      <c r="ZN15" s="98"/>
      <c r="ZO15" s="98"/>
      <c r="ZP15" s="98"/>
      <c r="ZQ15" s="98"/>
      <c r="ZR15" s="98"/>
      <c r="ZS15" s="98"/>
      <c r="ZT15" s="98"/>
      <c r="ZU15" s="98"/>
      <c r="ZV15" s="98"/>
      <c r="ZW15" s="98"/>
      <c r="ZX15" s="98"/>
      <c r="ZY15" s="98"/>
      <c r="ZZ15" s="98"/>
      <c r="AAA15" s="98"/>
      <c r="AAB15" s="98"/>
      <c r="AAC15" s="98"/>
      <c r="AAD15" s="98"/>
      <c r="AAE15" s="98"/>
      <c r="AAF15" s="98"/>
      <c r="AAG15" s="98"/>
      <c r="AAH15" s="98"/>
      <c r="AAI15" s="98"/>
      <c r="AAJ15" s="98"/>
      <c r="AAK15" s="98"/>
      <c r="AAL15" s="98"/>
      <c r="AAM15" s="98"/>
      <c r="AAN15" s="98"/>
      <c r="AAO15" s="98"/>
      <c r="AAP15" s="98"/>
      <c r="AAQ15" s="98"/>
      <c r="AAR15" s="98"/>
      <c r="AAS15" s="98"/>
      <c r="AAT15" s="98"/>
      <c r="AAU15" s="98"/>
      <c r="AAV15" s="98"/>
      <c r="AAW15" s="98"/>
      <c r="AAX15" s="98"/>
      <c r="AAY15" s="98"/>
      <c r="AAZ15" s="98"/>
      <c r="ABA15" s="98"/>
      <c r="ABB15" s="98"/>
      <c r="ABC15" s="98"/>
      <c r="ABD15" s="98"/>
      <c r="ABE15" s="98"/>
      <c r="ABF15" s="98"/>
      <c r="ABG15" s="98"/>
      <c r="ABH15" s="98"/>
      <c r="ABI15" s="98"/>
      <c r="ABJ15" s="98"/>
      <c r="ABK15" s="98"/>
      <c r="ABL15" s="98"/>
      <c r="ABM15" s="98"/>
      <c r="ABN15" s="98"/>
      <c r="ABO15" s="98"/>
      <c r="ABP15" s="98"/>
      <c r="ABQ15" s="98"/>
      <c r="ABR15" s="98"/>
      <c r="ABS15" s="98"/>
      <c r="ABT15" s="98"/>
      <c r="ABU15" s="98"/>
      <c r="ABV15" s="98"/>
      <c r="ABW15" s="98"/>
      <c r="ABX15" s="98"/>
      <c r="ABY15" s="98"/>
      <c r="ABZ15" s="98"/>
      <c r="ACA15" s="98"/>
      <c r="ACB15" s="98"/>
      <c r="ACC15" s="98"/>
      <c r="ACD15" s="98"/>
      <c r="ACE15" s="98"/>
      <c r="ACF15" s="98"/>
      <c r="ACG15" s="98"/>
      <c r="ACH15" s="98"/>
      <c r="ACI15" s="98"/>
      <c r="ACJ15" s="98"/>
      <c r="ACK15" s="98"/>
      <c r="ACL15" s="98"/>
      <c r="ACM15" s="98"/>
      <c r="ACN15" s="98"/>
      <c r="ACO15" s="98"/>
      <c r="ACP15" s="98"/>
      <c r="ACQ15" s="98"/>
      <c r="ACR15" s="98"/>
      <c r="ACS15" s="98"/>
      <c r="ACT15" s="98"/>
      <c r="ACU15" s="98"/>
      <c r="ACV15" s="98"/>
      <c r="ACW15" s="98"/>
      <c r="ACX15" s="98"/>
      <c r="ACY15" s="98"/>
      <c r="ACZ15" s="98"/>
      <c r="ADA15" s="98"/>
      <c r="ADB15" s="98"/>
      <c r="ADC15" s="98"/>
      <c r="ADD15" s="98"/>
      <c r="ADE15" s="98"/>
      <c r="ADF15" s="98"/>
      <c r="ADG15" s="98"/>
      <c r="ADH15" s="98"/>
      <c r="ADI15" s="98"/>
      <c r="ADJ15" s="98"/>
      <c r="ADK15" s="98"/>
      <c r="ADL15" s="98"/>
      <c r="ADM15" s="98"/>
      <c r="ADN15" s="98"/>
      <c r="ADO15" s="98"/>
      <c r="ADP15" s="98"/>
      <c r="ADQ15" s="98"/>
      <c r="ADR15" s="98"/>
      <c r="ADS15" s="98"/>
      <c r="ADT15" s="98"/>
      <c r="ADU15" s="98"/>
      <c r="ADV15" s="98"/>
      <c r="ADW15" s="98"/>
      <c r="ADX15" s="98"/>
      <c r="ADY15" s="98"/>
      <c r="ADZ15" s="98"/>
      <c r="AEA15" s="98"/>
      <c r="AEB15" s="98"/>
      <c r="AEC15" s="98"/>
      <c r="AED15" s="98"/>
      <c r="AEE15" s="98"/>
      <c r="AEF15" s="98"/>
      <c r="AEG15" s="98"/>
      <c r="AEH15" s="98"/>
      <c r="AEI15" s="98"/>
      <c r="AEJ15" s="98"/>
      <c r="AEK15" s="98"/>
      <c r="AEL15" s="98"/>
      <c r="AEM15" s="98"/>
      <c r="AEN15" s="98"/>
      <c r="AEO15" s="98"/>
      <c r="AEP15" s="98"/>
      <c r="AEQ15" s="98"/>
      <c r="AER15" s="98"/>
      <c r="AES15" s="98"/>
      <c r="AET15" s="98"/>
      <c r="AEU15" s="98"/>
      <c r="AEV15" s="98"/>
      <c r="AEW15" s="98"/>
      <c r="AEX15" s="98"/>
      <c r="AEY15" s="98"/>
      <c r="AEZ15" s="98"/>
      <c r="AFA15" s="98"/>
      <c r="AFB15" s="98"/>
      <c r="AFC15" s="98"/>
      <c r="AFD15" s="98"/>
      <c r="AFE15" s="98"/>
      <c r="AFF15" s="98"/>
      <c r="AFG15" s="98"/>
      <c r="AFH15" s="98"/>
      <c r="AFI15" s="98"/>
      <c r="AFJ15" s="98"/>
      <c r="AFK15" s="98"/>
      <c r="AFL15" s="98"/>
      <c r="AFM15" s="98"/>
      <c r="AFN15" s="98"/>
      <c r="AFO15" s="98"/>
      <c r="AFP15" s="98"/>
      <c r="AFQ15" s="98"/>
      <c r="AFR15" s="98"/>
      <c r="AFS15" s="98"/>
      <c r="AFT15" s="98"/>
      <c r="AFU15" s="98"/>
      <c r="AFV15" s="98"/>
      <c r="AFW15" s="98"/>
      <c r="AFX15" s="98"/>
      <c r="AFY15" s="98"/>
      <c r="AFZ15" s="98"/>
      <c r="AGA15" s="98"/>
      <c r="AGB15" s="98"/>
      <c r="AGC15" s="98"/>
      <c r="AGD15" s="98"/>
      <c r="AGE15" s="98"/>
      <c r="AGF15" s="98"/>
      <c r="AGG15" s="98"/>
      <c r="AGH15" s="98"/>
      <c r="AGI15" s="98"/>
      <c r="AGJ15" s="98"/>
      <c r="AGK15" s="98"/>
      <c r="AGL15" s="98"/>
      <c r="AGM15" s="98"/>
      <c r="AGN15" s="98"/>
      <c r="AGO15" s="98"/>
      <c r="AGP15" s="98"/>
      <c r="AGQ15" s="98"/>
      <c r="AGR15" s="98"/>
      <c r="AGS15" s="98"/>
      <c r="AGT15" s="98"/>
      <c r="AGU15" s="98"/>
      <c r="AGV15" s="98"/>
      <c r="AGW15" s="98"/>
      <c r="AGX15" s="98"/>
      <c r="AGY15" s="98"/>
      <c r="AGZ15" s="98"/>
      <c r="AHA15" s="98"/>
      <c r="AHB15" s="98"/>
      <c r="AHC15" s="98"/>
      <c r="AHD15" s="98"/>
      <c r="AHE15" s="98"/>
      <c r="AHF15" s="98"/>
      <c r="AHG15" s="98"/>
      <c r="AHH15" s="98"/>
      <c r="AHI15" s="98"/>
      <c r="AHJ15" s="98"/>
      <c r="AHK15" s="98"/>
      <c r="AHL15" s="98"/>
      <c r="AHM15" s="98"/>
      <c r="AHN15" s="98"/>
      <c r="AHO15" s="98"/>
      <c r="AHP15" s="98"/>
      <c r="AHQ15" s="98"/>
      <c r="AHR15" s="98"/>
      <c r="AHS15" s="98"/>
      <c r="AHT15" s="98"/>
      <c r="AHU15" s="98"/>
      <c r="AHV15" s="98"/>
      <c r="AHW15" s="98"/>
      <c r="AHX15" s="98"/>
      <c r="AHY15" s="98"/>
      <c r="AHZ15" s="98"/>
      <c r="AIA15" s="98"/>
      <c r="AIB15" s="98"/>
      <c r="AIC15" s="98"/>
      <c r="AID15" s="98"/>
      <c r="AIE15" s="98"/>
      <c r="AIF15" s="98"/>
      <c r="AIG15" s="98"/>
      <c r="AIH15" s="98"/>
      <c r="AII15" s="98"/>
      <c r="AIJ15" s="98"/>
      <c r="AIK15" s="98"/>
      <c r="AIL15" s="98"/>
      <c r="AIM15" s="98"/>
      <c r="AIN15" s="98"/>
      <c r="AIO15" s="98"/>
      <c r="AIP15" s="98"/>
      <c r="AIQ15" s="98"/>
      <c r="AIR15" s="98"/>
      <c r="AIS15" s="98"/>
      <c r="AIT15" s="98"/>
      <c r="AIU15" s="98"/>
      <c r="AIV15" s="98"/>
      <c r="AIW15" s="98"/>
      <c r="AIX15" s="98"/>
      <c r="AIY15" s="98"/>
      <c r="AIZ15" s="98"/>
      <c r="AJA15" s="98"/>
      <c r="AJB15" s="98"/>
      <c r="AJC15" s="98"/>
      <c r="AJD15" s="98"/>
      <c r="AJE15" s="98"/>
      <c r="AJF15" s="98"/>
      <c r="AJG15" s="98"/>
      <c r="AJH15" s="98"/>
      <c r="AJI15" s="98"/>
      <c r="AJJ15" s="98"/>
      <c r="AJK15" s="98"/>
      <c r="AJL15" s="98"/>
      <c r="AJM15" s="98"/>
      <c r="AJN15" s="98"/>
      <c r="AJO15" s="98"/>
      <c r="AJP15" s="98"/>
      <c r="AJQ15" s="98"/>
      <c r="AJR15" s="98"/>
      <c r="AJS15" s="98"/>
      <c r="AJT15" s="98"/>
      <c r="AJU15" s="98"/>
      <c r="AJV15" s="98"/>
      <c r="AJW15" s="98"/>
      <c r="AJX15" s="98"/>
      <c r="AJY15" s="98"/>
      <c r="AJZ15" s="98"/>
      <c r="AKA15" s="98"/>
      <c r="AKB15" s="98"/>
      <c r="AKC15" s="98"/>
      <c r="AKD15" s="98"/>
      <c r="AKE15" s="98"/>
      <c r="AKF15" s="98"/>
      <c r="AKG15" s="98"/>
      <c r="AKH15" s="98"/>
      <c r="AKI15" s="98"/>
      <c r="AKJ15" s="98"/>
      <c r="AKK15" s="98"/>
      <c r="AKL15" s="98"/>
      <c r="AKM15" s="98"/>
      <c r="AKN15" s="98"/>
      <c r="AKO15" s="98"/>
      <c r="AKP15" s="98"/>
      <c r="AKQ15" s="98"/>
      <c r="AKR15" s="98"/>
      <c r="AKS15" s="98"/>
      <c r="AKT15" s="98"/>
      <c r="AKU15" s="98"/>
      <c r="AKV15" s="98"/>
      <c r="AKW15" s="98"/>
      <c r="AKX15" s="98"/>
      <c r="AKY15" s="98"/>
      <c r="AKZ15" s="98"/>
      <c r="ALA15" s="98"/>
      <c r="ALB15" s="98"/>
      <c r="ALC15" s="98"/>
      <c r="ALD15" s="98"/>
      <c r="ALE15" s="98"/>
      <c r="ALF15" s="98"/>
      <c r="ALG15" s="98"/>
      <c r="ALH15" s="98"/>
      <c r="ALI15" s="98"/>
      <c r="ALJ15" s="98"/>
      <c r="ALK15" s="98"/>
      <c r="ALL15" s="98"/>
      <c r="ALM15" s="98"/>
      <c r="ALN15" s="98"/>
      <c r="ALO15" s="98"/>
      <c r="ALP15" s="98"/>
      <c r="ALQ15" s="98"/>
      <c r="ALR15" s="98"/>
      <c r="ALS15" s="98"/>
      <c r="ALT15" s="98"/>
      <c r="ALU15" s="98"/>
      <c r="ALV15" s="98"/>
      <c r="ALW15" s="98"/>
      <c r="ALX15" s="98"/>
      <c r="ALY15" s="98"/>
      <c r="ALZ15" s="98"/>
      <c r="AMA15" s="98"/>
      <c r="AMB15" s="98"/>
      <c r="AMC15" s="98"/>
      <c r="AMD15" s="98"/>
      <c r="AME15" s="98"/>
      <c r="AMF15" s="98"/>
      <c r="AMG15" s="98"/>
      <c r="AMH15" s="98"/>
      <c r="AMI15" s="98"/>
      <c r="AMJ15" s="98"/>
      <c r="AMK15" s="98"/>
      <c r="AML15" s="98"/>
      <c r="AMM15" s="98"/>
      <c r="AMN15" s="98"/>
      <c r="AMO15" s="98"/>
      <c r="AMP15" s="98"/>
      <c r="AMQ15" s="98"/>
      <c r="AMR15" s="98"/>
      <c r="AMS15" s="98"/>
      <c r="AMT15" s="98"/>
      <c r="AMU15" s="98"/>
      <c r="AMV15" s="98"/>
      <c r="AMW15" s="98"/>
      <c r="AMX15" s="98"/>
      <c r="AMY15" s="98"/>
      <c r="AMZ15" s="98"/>
      <c r="ANA15" s="98"/>
      <c r="ANB15" s="98"/>
      <c r="ANC15" s="98"/>
      <c r="AND15" s="98"/>
      <c r="ANE15" s="98"/>
      <c r="ANF15" s="98"/>
      <c r="ANG15" s="98"/>
      <c r="ANH15" s="98"/>
      <c r="ANI15" s="98"/>
      <c r="ANJ15" s="98"/>
      <c r="ANK15" s="98"/>
      <c r="ANL15" s="98"/>
      <c r="ANM15" s="98"/>
      <c r="ANN15" s="98"/>
      <c r="ANO15" s="98"/>
      <c r="ANP15" s="98"/>
      <c r="ANQ15" s="98"/>
      <c r="ANR15" s="98"/>
      <c r="ANS15" s="98"/>
      <c r="ANT15" s="98"/>
      <c r="ANU15" s="98"/>
      <c r="ANV15" s="98"/>
      <c r="ANW15" s="98"/>
      <c r="ANX15" s="98"/>
      <c r="ANY15" s="98"/>
      <c r="ANZ15" s="98"/>
      <c r="AOA15" s="98"/>
      <c r="AOB15" s="98"/>
      <c r="AOC15" s="98"/>
      <c r="AOD15" s="98"/>
      <c r="AOE15" s="98"/>
      <c r="AOF15" s="98"/>
      <c r="AOG15" s="98"/>
      <c r="AOH15" s="98"/>
      <c r="AOI15" s="98"/>
      <c r="AOJ15" s="98"/>
      <c r="AOK15" s="98"/>
      <c r="AOL15" s="98"/>
      <c r="AOM15" s="98"/>
      <c r="AON15" s="98"/>
      <c r="AOO15" s="98"/>
      <c r="AOP15" s="98"/>
      <c r="AOQ15" s="98"/>
      <c r="AOR15" s="98"/>
      <c r="AOS15" s="98"/>
      <c r="AOT15" s="98"/>
      <c r="AOU15" s="98"/>
      <c r="AOV15" s="98"/>
      <c r="AOW15" s="98"/>
      <c r="AOX15" s="98"/>
      <c r="AOY15" s="98"/>
      <c r="AOZ15" s="98"/>
      <c r="APA15" s="98"/>
      <c r="APB15" s="98"/>
      <c r="APC15" s="98"/>
      <c r="APD15" s="98"/>
      <c r="APE15" s="98"/>
      <c r="APF15" s="98"/>
      <c r="APG15" s="98"/>
      <c r="APH15" s="98"/>
      <c r="API15" s="98"/>
      <c r="APJ15" s="98"/>
      <c r="APK15" s="98"/>
      <c r="APL15" s="98"/>
      <c r="APM15" s="98"/>
      <c r="APN15" s="98"/>
      <c r="APO15" s="98"/>
      <c r="APP15" s="98"/>
      <c r="APQ15" s="98"/>
      <c r="APR15" s="98"/>
      <c r="APS15" s="98"/>
      <c r="APT15" s="98"/>
      <c r="APU15" s="98"/>
      <c r="APV15" s="98"/>
      <c r="APW15" s="98"/>
      <c r="APX15" s="98"/>
      <c r="APY15" s="98"/>
      <c r="APZ15" s="98"/>
      <c r="AQA15" s="98"/>
      <c r="AQB15" s="98"/>
      <c r="AQC15" s="98"/>
      <c r="AQD15" s="98"/>
      <c r="AQE15" s="98"/>
      <c r="AQF15" s="98"/>
      <c r="AQG15" s="98"/>
      <c r="AQH15" s="98"/>
      <c r="AQI15" s="98"/>
      <c r="AQJ15" s="98"/>
      <c r="AQK15" s="98"/>
      <c r="AQL15" s="98"/>
      <c r="AQM15" s="98"/>
      <c r="AQN15" s="98"/>
      <c r="AQO15" s="98"/>
      <c r="AQP15" s="98"/>
      <c r="AQQ15" s="98"/>
      <c r="AQR15" s="98"/>
      <c r="AQS15" s="98"/>
      <c r="AQT15" s="98"/>
      <c r="AQU15" s="98"/>
      <c r="AQV15" s="98"/>
      <c r="AQW15" s="98"/>
      <c r="AQX15" s="98"/>
      <c r="AQY15" s="98"/>
      <c r="AQZ15" s="98"/>
      <c r="ARA15" s="98"/>
      <c r="ARB15" s="98"/>
      <c r="ARC15" s="98"/>
      <c r="ARD15" s="98"/>
      <c r="ARE15" s="98"/>
      <c r="ARF15" s="98"/>
      <c r="ARG15" s="98"/>
      <c r="ARH15" s="98"/>
      <c r="ARI15" s="98"/>
      <c r="ARJ15" s="98"/>
      <c r="ARK15" s="98"/>
      <c r="ARL15" s="98"/>
      <c r="ARM15" s="98"/>
      <c r="ARN15" s="98"/>
      <c r="ARO15" s="98"/>
      <c r="ARP15" s="98"/>
      <c r="ARQ15" s="98"/>
      <c r="ARR15" s="98"/>
      <c r="ARS15" s="98"/>
      <c r="ART15" s="98"/>
      <c r="ARU15" s="98"/>
      <c r="ARV15" s="98"/>
      <c r="ARW15" s="98"/>
      <c r="ARX15" s="98"/>
      <c r="ARY15" s="98"/>
      <c r="ARZ15" s="98"/>
      <c r="ASA15" s="98"/>
      <c r="ASB15" s="98"/>
      <c r="ASC15" s="98"/>
      <c r="ASD15" s="98"/>
      <c r="ASE15" s="98"/>
      <c r="ASF15" s="98"/>
      <c r="ASG15" s="98"/>
      <c r="ASH15" s="98"/>
      <c r="ASI15" s="98"/>
      <c r="ASJ15" s="98"/>
      <c r="ASK15" s="98"/>
      <c r="ASL15" s="98"/>
      <c r="ASM15" s="98"/>
      <c r="ASN15" s="98"/>
      <c r="ASO15" s="98"/>
      <c r="ASP15" s="98"/>
      <c r="ASQ15" s="98"/>
      <c r="ASR15" s="98"/>
      <c r="ASS15" s="98"/>
      <c r="AST15" s="98"/>
      <c r="ASU15" s="98"/>
      <c r="ASV15" s="98"/>
      <c r="ASW15" s="98"/>
      <c r="ASX15" s="98"/>
      <c r="ASY15" s="98"/>
      <c r="ASZ15" s="98"/>
      <c r="ATA15" s="98"/>
      <c r="ATB15" s="98"/>
      <c r="ATC15" s="98"/>
      <c r="ATD15" s="98"/>
      <c r="ATE15" s="98"/>
      <c r="ATF15" s="98"/>
      <c r="ATG15" s="98"/>
      <c r="ATH15" s="98"/>
      <c r="ATI15" s="98"/>
      <c r="ATJ15" s="98"/>
      <c r="ATK15" s="98"/>
      <c r="ATL15" s="98"/>
      <c r="ATM15" s="98"/>
      <c r="ATN15" s="98"/>
      <c r="ATO15" s="98"/>
      <c r="ATP15" s="98"/>
      <c r="ATQ15" s="98"/>
      <c r="ATR15" s="98"/>
      <c r="ATS15" s="98"/>
      <c r="ATT15" s="98"/>
      <c r="ATU15" s="98"/>
      <c r="ATV15" s="98"/>
      <c r="ATW15" s="98"/>
      <c r="ATX15" s="98"/>
      <c r="ATY15" s="98"/>
      <c r="ATZ15" s="98"/>
      <c r="AUA15" s="98"/>
      <c r="AUB15" s="98"/>
      <c r="AUC15" s="98"/>
      <c r="AUD15" s="98"/>
      <c r="AUE15" s="98"/>
      <c r="AUF15" s="98"/>
      <c r="AUG15" s="98"/>
      <c r="AUH15" s="98"/>
      <c r="AUI15" s="98"/>
      <c r="AUJ15" s="98"/>
      <c r="AUK15" s="98"/>
      <c r="AUL15" s="98"/>
      <c r="AUM15" s="98"/>
      <c r="AUN15" s="98"/>
      <c r="AUO15" s="98"/>
      <c r="AUP15" s="98"/>
      <c r="AUQ15" s="98"/>
      <c r="AUR15" s="98"/>
      <c r="AUS15" s="98"/>
      <c r="AUT15" s="98"/>
      <c r="AUU15" s="98"/>
      <c r="AUV15" s="98"/>
      <c r="AUW15" s="98"/>
      <c r="AUX15" s="98"/>
      <c r="AUY15" s="98"/>
      <c r="AUZ15" s="98"/>
      <c r="AVA15" s="98"/>
      <c r="AVB15" s="98"/>
      <c r="AVC15" s="98"/>
      <c r="AVD15" s="98"/>
      <c r="AVE15" s="98"/>
      <c r="AVF15" s="98"/>
      <c r="AVG15" s="98"/>
      <c r="AVH15" s="98"/>
      <c r="AVI15" s="98"/>
      <c r="AVJ15" s="98"/>
      <c r="AVK15" s="98"/>
      <c r="AVL15" s="98"/>
      <c r="AVM15" s="98"/>
      <c r="AVN15" s="98"/>
      <c r="AVO15" s="98"/>
      <c r="AVP15" s="98"/>
      <c r="AVQ15" s="98"/>
      <c r="AVR15" s="98"/>
      <c r="AVS15" s="98"/>
      <c r="AVT15" s="98"/>
      <c r="AVU15" s="98"/>
      <c r="AVV15" s="98"/>
      <c r="AVW15" s="98"/>
      <c r="AVX15" s="98"/>
      <c r="AVY15" s="98"/>
      <c r="AVZ15" s="98"/>
      <c r="AWA15" s="98"/>
      <c r="AWB15" s="98"/>
      <c r="AWC15" s="98"/>
      <c r="AWD15" s="98"/>
      <c r="AWE15" s="98"/>
      <c r="AWF15" s="98"/>
      <c r="AWG15" s="98"/>
      <c r="AWH15" s="98"/>
      <c r="AWI15" s="98"/>
      <c r="AWJ15" s="98"/>
      <c r="AWK15" s="98"/>
      <c r="AWL15" s="98"/>
      <c r="AWM15" s="98"/>
      <c r="AWN15" s="98"/>
      <c r="AWO15" s="98"/>
      <c r="AWP15" s="98"/>
      <c r="AWQ15" s="98"/>
      <c r="AWR15" s="98"/>
      <c r="AWS15" s="98"/>
      <c r="AWT15" s="98"/>
      <c r="AWU15" s="98"/>
      <c r="AWV15" s="98"/>
      <c r="AWW15" s="98"/>
      <c r="AWX15" s="98"/>
      <c r="AWY15" s="98"/>
      <c r="AWZ15" s="98"/>
      <c r="AXA15" s="98"/>
      <c r="AXB15" s="98"/>
      <c r="AXC15" s="98"/>
      <c r="AXD15" s="98"/>
      <c r="AXE15" s="98"/>
      <c r="AXF15" s="98"/>
      <c r="AXG15" s="98"/>
      <c r="AXH15" s="98"/>
      <c r="AXI15" s="98"/>
      <c r="AXJ15" s="98"/>
      <c r="AXK15" s="98"/>
      <c r="AXL15" s="98"/>
      <c r="AXM15" s="98"/>
      <c r="AXN15" s="98"/>
      <c r="AXO15" s="98"/>
      <c r="AXP15" s="98"/>
      <c r="AXQ15" s="98"/>
      <c r="AXR15" s="98"/>
      <c r="AXS15" s="98"/>
      <c r="AXT15" s="98"/>
      <c r="AXU15" s="98"/>
      <c r="AXV15" s="98"/>
      <c r="AXW15" s="98"/>
      <c r="AXX15" s="98"/>
      <c r="AXY15" s="98"/>
      <c r="AXZ15" s="98"/>
      <c r="AYA15" s="98"/>
      <c r="AYB15" s="98"/>
      <c r="AYC15" s="98"/>
      <c r="AYD15" s="98"/>
      <c r="AYE15" s="98"/>
      <c r="AYF15" s="98"/>
      <c r="AYG15" s="98"/>
      <c r="AYH15" s="98"/>
      <c r="AYI15" s="98"/>
      <c r="AYJ15" s="98"/>
      <c r="AYK15" s="98"/>
      <c r="AYL15" s="98"/>
      <c r="AYM15" s="98"/>
      <c r="AYN15" s="98"/>
      <c r="AYO15" s="98"/>
      <c r="AYP15" s="98"/>
      <c r="AYQ15" s="98"/>
      <c r="AYR15" s="98"/>
      <c r="AYS15" s="98"/>
      <c r="AYT15" s="98"/>
      <c r="AYU15" s="98"/>
      <c r="AYV15" s="98"/>
      <c r="AYW15" s="98"/>
      <c r="AYX15" s="98"/>
      <c r="AYY15" s="98"/>
      <c r="AYZ15" s="98"/>
      <c r="AZA15" s="98"/>
      <c r="AZB15" s="98"/>
      <c r="AZC15" s="98"/>
      <c r="AZD15" s="98"/>
      <c r="AZE15" s="98"/>
      <c r="AZF15" s="98"/>
      <c r="AZG15" s="98"/>
      <c r="AZH15" s="98"/>
      <c r="AZI15" s="98"/>
      <c r="AZJ15" s="98"/>
      <c r="AZK15" s="98"/>
      <c r="AZL15" s="98"/>
      <c r="AZM15" s="98"/>
      <c r="AZN15" s="98"/>
      <c r="AZO15" s="98"/>
      <c r="AZP15" s="98"/>
      <c r="AZQ15" s="98"/>
      <c r="AZR15" s="98"/>
      <c r="AZS15" s="98"/>
      <c r="AZT15" s="98"/>
      <c r="AZU15" s="98"/>
      <c r="AZV15" s="98"/>
      <c r="AZW15" s="98"/>
      <c r="AZX15" s="98"/>
      <c r="AZY15" s="98"/>
      <c r="AZZ15" s="98"/>
      <c r="BAA15" s="98"/>
      <c r="BAB15" s="98"/>
      <c r="BAC15" s="98"/>
      <c r="BAD15" s="98"/>
      <c r="BAE15" s="98"/>
      <c r="BAF15" s="98"/>
      <c r="BAG15" s="98"/>
      <c r="BAH15" s="98"/>
      <c r="BAI15" s="98"/>
      <c r="BAJ15" s="98"/>
      <c r="BAK15" s="98"/>
      <c r="BAL15" s="98"/>
      <c r="BAM15" s="98"/>
      <c r="BAN15" s="98"/>
      <c r="BAO15" s="98"/>
      <c r="BAP15" s="98"/>
      <c r="BAQ15" s="98"/>
      <c r="BAR15" s="98"/>
      <c r="BAS15" s="98"/>
      <c r="BAT15" s="98"/>
      <c r="BAU15" s="98"/>
      <c r="BAV15" s="98"/>
      <c r="BAW15" s="98"/>
      <c r="BAX15" s="98"/>
      <c r="BAY15" s="98"/>
      <c r="BAZ15" s="98"/>
      <c r="BBA15" s="98"/>
      <c r="BBB15" s="98"/>
      <c r="BBC15" s="98"/>
      <c r="BBD15" s="98"/>
      <c r="BBE15" s="98"/>
      <c r="BBF15" s="98"/>
      <c r="BBG15" s="98"/>
      <c r="BBH15" s="98"/>
      <c r="BBI15" s="98"/>
      <c r="BBJ15" s="98"/>
      <c r="BBK15" s="98"/>
      <c r="BBL15" s="98"/>
      <c r="BBM15" s="98"/>
      <c r="BBN15" s="98"/>
      <c r="BBO15" s="98"/>
      <c r="BBP15" s="98"/>
      <c r="BBQ15" s="98"/>
      <c r="BBR15" s="98"/>
      <c r="BBS15" s="98"/>
      <c r="BBT15" s="98"/>
      <c r="BBU15" s="98"/>
      <c r="BBV15" s="98"/>
      <c r="BBW15" s="98"/>
      <c r="BBX15" s="98"/>
      <c r="BBY15" s="98"/>
      <c r="BBZ15" s="98"/>
      <c r="BCA15" s="98"/>
      <c r="BCB15" s="98"/>
      <c r="BCC15" s="98"/>
      <c r="BCD15" s="98"/>
      <c r="BCE15" s="98"/>
      <c r="BCF15" s="98"/>
      <c r="BCG15" s="98"/>
      <c r="BCH15" s="98"/>
      <c r="BCI15" s="98"/>
      <c r="BCJ15" s="98"/>
      <c r="BCK15" s="98"/>
      <c r="BCL15" s="98"/>
      <c r="BCM15" s="98"/>
      <c r="BCN15" s="98"/>
      <c r="BCO15" s="98"/>
      <c r="BCP15" s="98"/>
      <c r="BCQ15" s="98"/>
      <c r="BCR15" s="98"/>
      <c r="BCS15" s="98"/>
      <c r="BCT15" s="98"/>
      <c r="BCU15" s="98"/>
      <c r="BCV15" s="98"/>
      <c r="BCW15" s="98"/>
      <c r="BCX15" s="98"/>
      <c r="BCY15" s="98"/>
      <c r="BCZ15" s="98"/>
      <c r="BDA15" s="98"/>
      <c r="BDB15" s="98"/>
      <c r="BDC15" s="98"/>
      <c r="BDD15" s="98"/>
      <c r="BDE15" s="98"/>
      <c r="BDF15" s="98"/>
      <c r="BDG15" s="98"/>
      <c r="BDH15" s="98"/>
      <c r="BDI15" s="98"/>
      <c r="BDJ15" s="98"/>
      <c r="BDK15" s="98"/>
      <c r="BDL15" s="98"/>
      <c r="BDM15" s="98"/>
      <c r="BDN15" s="98"/>
      <c r="BDO15" s="98"/>
      <c r="BDP15" s="98"/>
      <c r="BDQ15" s="98"/>
      <c r="BDR15" s="98"/>
      <c r="BDS15" s="98"/>
      <c r="BDT15" s="98"/>
      <c r="BDU15" s="98"/>
      <c r="BDV15" s="98"/>
      <c r="BDW15" s="98"/>
      <c r="BDX15" s="98"/>
      <c r="BDY15" s="98"/>
      <c r="BDZ15" s="98"/>
      <c r="BEA15" s="98"/>
      <c r="BEB15" s="98"/>
      <c r="BEC15" s="98"/>
      <c r="BED15" s="98"/>
      <c r="BEE15" s="98"/>
      <c r="BEF15" s="98"/>
      <c r="BEG15" s="98"/>
      <c r="BEH15" s="98"/>
      <c r="BEI15" s="98"/>
      <c r="BEJ15" s="98"/>
      <c r="BEK15" s="98"/>
      <c r="BEL15" s="98"/>
      <c r="BEM15" s="98"/>
      <c r="BEN15" s="98"/>
      <c r="BEO15" s="98"/>
      <c r="BEP15" s="98"/>
      <c r="BEQ15" s="98"/>
      <c r="BER15" s="98"/>
      <c r="BES15" s="98"/>
      <c r="BET15" s="98"/>
      <c r="BEU15" s="98"/>
      <c r="BEV15" s="98"/>
      <c r="BEW15" s="98"/>
      <c r="BEX15" s="98"/>
      <c r="BEY15" s="98"/>
      <c r="BEZ15" s="98"/>
      <c r="BFA15" s="98"/>
      <c r="BFB15" s="98"/>
      <c r="BFC15" s="98"/>
      <c r="BFD15" s="98"/>
      <c r="BFE15" s="98"/>
      <c r="BFF15" s="98"/>
      <c r="BFG15" s="98"/>
      <c r="BFH15" s="98"/>
      <c r="BFI15" s="98"/>
      <c r="BFJ15" s="98"/>
      <c r="BFK15" s="98"/>
      <c r="BFL15" s="98"/>
      <c r="BFM15" s="98"/>
      <c r="BFN15" s="98"/>
      <c r="BFO15" s="98"/>
      <c r="BFP15" s="98"/>
      <c r="BFQ15" s="98"/>
      <c r="BFR15" s="98"/>
      <c r="BFS15" s="98"/>
      <c r="BFT15" s="98"/>
      <c r="BFU15" s="98"/>
      <c r="BFV15" s="98"/>
      <c r="BFW15" s="98"/>
      <c r="BFX15" s="98"/>
      <c r="BFY15" s="98"/>
      <c r="BFZ15" s="98"/>
      <c r="BGA15" s="98"/>
      <c r="BGB15" s="98"/>
      <c r="BGC15" s="98"/>
      <c r="BGD15" s="98"/>
      <c r="BGE15" s="98"/>
      <c r="BGF15" s="98"/>
      <c r="BGG15" s="98"/>
      <c r="BGH15" s="98"/>
      <c r="BGI15" s="98"/>
      <c r="BGJ15" s="98"/>
      <c r="BGK15" s="98"/>
      <c r="BGL15" s="98"/>
      <c r="BGM15" s="98"/>
      <c r="BGN15" s="98"/>
      <c r="BGO15" s="98"/>
      <c r="BGP15" s="98"/>
      <c r="BGQ15" s="98"/>
      <c r="BGR15" s="98"/>
      <c r="BGS15" s="98"/>
      <c r="BGT15" s="98"/>
      <c r="BGU15" s="98"/>
      <c r="BGV15" s="98"/>
      <c r="BGW15" s="98"/>
      <c r="BGX15" s="98"/>
      <c r="BGY15" s="98"/>
      <c r="BGZ15" s="98"/>
      <c r="BHA15" s="98"/>
      <c r="BHB15" s="98"/>
      <c r="BHC15" s="98"/>
      <c r="BHD15" s="98"/>
      <c r="BHE15" s="98"/>
      <c r="BHF15" s="98"/>
      <c r="BHG15" s="98"/>
      <c r="BHH15" s="98"/>
      <c r="BHI15" s="98"/>
      <c r="BHJ15" s="98"/>
      <c r="BHK15" s="98"/>
      <c r="BHL15" s="98"/>
      <c r="BHM15" s="98"/>
      <c r="BHN15" s="98"/>
      <c r="BHO15" s="98"/>
      <c r="BHP15" s="98"/>
      <c r="BHQ15" s="98"/>
      <c r="BHR15" s="98"/>
      <c r="BHS15" s="98"/>
      <c r="BHT15" s="98"/>
      <c r="BHU15" s="98"/>
      <c r="BHV15" s="98"/>
      <c r="BHW15" s="98"/>
      <c r="BHX15" s="98"/>
      <c r="BHY15" s="98"/>
      <c r="BHZ15" s="98"/>
      <c r="BIA15" s="98"/>
      <c r="BIB15" s="98"/>
      <c r="BIC15" s="98"/>
      <c r="BID15" s="98"/>
      <c r="BIE15" s="98"/>
      <c r="BIF15" s="98"/>
      <c r="BIG15" s="98"/>
      <c r="BIH15" s="98"/>
      <c r="BII15" s="98"/>
      <c r="BIJ15" s="98"/>
      <c r="BIK15" s="98"/>
      <c r="BIL15" s="98"/>
      <c r="BIM15" s="98"/>
      <c r="BIN15" s="98"/>
      <c r="BIO15" s="98"/>
      <c r="BIP15" s="98"/>
      <c r="BIQ15" s="98"/>
      <c r="BIR15" s="98"/>
      <c r="BIS15" s="98"/>
      <c r="BIT15" s="98"/>
      <c r="BIU15" s="98"/>
      <c r="BIV15" s="98"/>
      <c r="BIW15" s="98"/>
      <c r="BIX15" s="98"/>
      <c r="BIY15" s="98"/>
      <c r="BIZ15" s="98"/>
      <c r="BJA15" s="98"/>
      <c r="BJB15" s="98"/>
      <c r="BJC15" s="98"/>
      <c r="BJD15" s="98"/>
      <c r="BJE15" s="98"/>
      <c r="BJF15" s="98"/>
      <c r="BJG15" s="98"/>
      <c r="BJH15" s="98"/>
      <c r="BJI15" s="98"/>
      <c r="BJJ15" s="98"/>
      <c r="BJK15" s="98"/>
      <c r="BJL15" s="98"/>
      <c r="BJM15" s="98"/>
      <c r="BJN15" s="98"/>
      <c r="BJO15" s="98"/>
      <c r="BJP15" s="98"/>
      <c r="BJQ15" s="98"/>
      <c r="BJR15" s="98"/>
      <c r="BJS15" s="98"/>
      <c r="BJT15" s="98"/>
      <c r="BJU15" s="98"/>
      <c r="BJV15" s="98"/>
      <c r="BJW15" s="98"/>
      <c r="BJX15" s="98"/>
      <c r="BJY15" s="98"/>
      <c r="BJZ15" s="98"/>
      <c r="BKA15" s="98"/>
      <c r="BKB15" s="98"/>
      <c r="BKC15" s="98"/>
      <c r="BKD15" s="98"/>
      <c r="BKE15" s="98"/>
      <c r="BKF15" s="98"/>
      <c r="BKG15" s="98"/>
      <c r="BKH15" s="98"/>
      <c r="BKI15" s="98"/>
      <c r="BKJ15" s="98"/>
      <c r="BKK15" s="98"/>
      <c r="BKL15" s="98"/>
      <c r="BKM15" s="98"/>
      <c r="BKN15" s="98"/>
      <c r="BKO15" s="98"/>
      <c r="BKP15" s="98"/>
      <c r="BKQ15" s="98"/>
      <c r="BKR15" s="98"/>
      <c r="BKS15" s="98"/>
      <c r="BKT15" s="98"/>
      <c r="BKU15" s="98"/>
      <c r="BKV15" s="98"/>
      <c r="BKW15" s="98"/>
      <c r="BKX15" s="98"/>
      <c r="BKY15" s="98"/>
      <c r="BKZ15" s="98"/>
      <c r="BLA15" s="98"/>
      <c r="BLB15" s="98"/>
      <c r="BLC15" s="98"/>
      <c r="BLD15" s="98"/>
      <c r="BLE15" s="98"/>
      <c r="BLF15" s="98"/>
      <c r="BLG15" s="98"/>
      <c r="BLH15" s="98"/>
      <c r="BLI15" s="98"/>
      <c r="BLJ15" s="98"/>
      <c r="BLK15" s="98"/>
      <c r="BLL15" s="98"/>
      <c r="BLM15" s="98"/>
      <c r="BLN15" s="98"/>
      <c r="BLO15" s="98"/>
      <c r="BLP15" s="98"/>
      <c r="BLQ15" s="98"/>
      <c r="BLR15" s="98"/>
      <c r="BLS15" s="98"/>
      <c r="BLT15" s="98"/>
      <c r="BLU15" s="98"/>
      <c r="BLV15" s="98"/>
      <c r="BLW15" s="98"/>
      <c r="BLX15" s="98"/>
      <c r="BLY15" s="98"/>
      <c r="BLZ15" s="98"/>
      <c r="BMA15" s="98"/>
      <c r="BMB15" s="98"/>
      <c r="BMC15" s="98"/>
      <c r="BMD15" s="98"/>
      <c r="BME15" s="98"/>
      <c r="BMF15" s="98"/>
      <c r="BMG15" s="98"/>
      <c r="BMH15" s="98"/>
      <c r="BMI15" s="98"/>
      <c r="BMJ15" s="98"/>
      <c r="BMK15" s="98"/>
      <c r="BML15" s="98"/>
      <c r="BMM15" s="98"/>
      <c r="BMN15" s="98"/>
      <c r="BMO15" s="98"/>
      <c r="BMP15" s="98"/>
      <c r="BMQ15" s="98"/>
      <c r="BMR15" s="98"/>
      <c r="BMS15" s="98"/>
      <c r="BMT15" s="98"/>
      <c r="BMU15" s="98"/>
      <c r="BMV15" s="98"/>
      <c r="BMW15" s="98"/>
      <c r="BMX15" s="98"/>
      <c r="BMY15" s="98"/>
      <c r="BMZ15" s="98"/>
      <c r="BNA15" s="98"/>
      <c r="BNB15" s="98"/>
      <c r="BNC15" s="98"/>
      <c r="BND15" s="98"/>
      <c r="BNE15" s="98"/>
      <c r="BNF15" s="98"/>
      <c r="BNG15" s="98"/>
      <c r="BNH15" s="98"/>
      <c r="BNI15" s="98"/>
      <c r="BNJ15" s="98"/>
      <c r="BNK15" s="98"/>
      <c r="BNL15" s="98"/>
      <c r="BNM15" s="98"/>
      <c r="BNN15" s="98"/>
      <c r="BNO15" s="98"/>
      <c r="BNP15" s="98"/>
      <c r="BNQ15" s="98"/>
      <c r="BNR15" s="98"/>
      <c r="BNS15" s="98"/>
      <c r="BNT15" s="98"/>
      <c r="BNU15" s="98"/>
      <c r="BNV15" s="98"/>
      <c r="BNW15" s="98"/>
      <c r="BNX15" s="98"/>
      <c r="BNY15" s="98"/>
      <c r="BNZ15" s="98"/>
      <c r="BOA15" s="98"/>
      <c r="BOB15" s="98"/>
      <c r="BOC15" s="98"/>
      <c r="BOD15" s="98"/>
      <c r="BOE15" s="98"/>
      <c r="BOF15" s="98"/>
      <c r="BOG15" s="98"/>
      <c r="BOH15" s="98"/>
      <c r="BOI15" s="98"/>
      <c r="BOJ15" s="98"/>
      <c r="BOK15" s="98"/>
      <c r="BOL15" s="98"/>
      <c r="BOM15" s="98"/>
      <c r="BON15" s="98"/>
      <c r="BOO15" s="98"/>
      <c r="BOP15" s="98"/>
      <c r="BOQ15" s="98"/>
      <c r="BOR15" s="98"/>
      <c r="BOS15" s="98"/>
      <c r="BOT15" s="98"/>
      <c r="BOU15" s="98"/>
      <c r="BOV15" s="98"/>
      <c r="BOW15" s="98"/>
      <c r="BOX15" s="98"/>
      <c r="BOY15" s="98"/>
      <c r="BOZ15" s="98"/>
      <c r="BPA15" s="98"/>
      <c r="BPB15" s="98"/>
      <c r="BPC15" s="98"/>
      <c r="BPD15" s="98"/>
      <c r="BPE15" s="98"/>
      <c r="BPF15" s="98"/>
      <c r="BPG15" s="98"/>
      <c r="BPH15" s="98"/>
      <c r="BPI15" s="98"/>
      <c r="BPJ15" s="98"/>
      <c r="BPK15" s="98"/>
      <c r="BPL15" s="98"/>
      <c r="BPM15" s="98"/>
      <c r="BPN15" s="98"/>
      <c r="BPO15" s="98"/>
      <c r="BPP15" s="98"/>
      <c r="BPQ15" s="98"/>
      <c r="BPR15" s="98"/>
      <c r="BPS15" s="98"/>
      <c r="BPT15" s="98"/>
      <c r="BPU15" s="98"/>
      <c r="BPV15" s="98"/>
      <c r="BPW15" s="98"/>
      <c r="BPX15" s="98"/>
      <c r="BPY15" s="98"/>
      <c r="BPZ15" s="98"/>
      <c r="BQA15" s="98"/>
      <c r="BQB15" s="98"/>
      <c r="BQC15" s="98"/>
      <c r="BQD15" s="98"/>
      <c r="BQE15" s="98"/>
      <c r="BQF15" s="98"/>
      <c r="BQG15" s="98"/>
      <c r="BQH15" s="98"/>
      <c r="BQI15" s="98"/>
      <c r="BQJ15" s="98"/>
      <c r="BQK15" s="98"/>
      <c r="BQL15" s="98"/>
      <c r="BQM15" s="98"/>
      <c r="BQN15" s="98"/>
      <c r="BQO15" s="98"/>
      <c r="BQP15" s="98"/>
      <c r="BQQ15" s="98"/>
      <c r="BQR15" s="98"/>
      <c r="BQS15" s="98"/>
      <c r="BQT15" s="98"/>
      <c r="BQU15" s="98"/>
      <c r="BQV15" s="98"/>
      <c r="BQW15" s="98"/>
      <c r="BQX15" s="98"/>
      <c r="BQY15" s="98"/>
      <c r="BQZ15" s="98"/>
      <c r="BRA15" s="98"/>
      <c r="BRB15" s="98"/>
      <c r="BRC15" s="98"/>
      <c r="BRD15" s="98"/>
      <c r="BRE15" s="98"/>
      <c r="BRF15" s="98"/>
      <c r="BRG15" s="98"/>
      <c r="BRH15" s="98"/>
      <c r="BRI15" s="98"/>
      <c r="BRJ15" s="98"/>
      <c r="BRK15" s="98"/>
      <c r="BRL15" s="98"/>
      <c r="BRM15" s="98"/>
      <c r="BRN15" s="98"/>
      <c r="BRO15" s="98"/>
      <c r="BRP15" s="98"/>
      <c r="BRQ15" s="98"/>
      <c r="BRR15" s="98"/>
      <c r="BRS15" s="98"/>
      <c r="BRT15" s="98"/>
      <c r="BRU15" s="98"/>
      <c r="BRV15" s="98"/>
      <c r="BRW15" s="98"/>
      <c r="BRX15" s="98"/>
      <c r="BRY15" s="98"/>
      <c r="BRZ15" s="98"/>
      <c r="BSA15" s="98"/>
      <c r="BSB15" s="98"/>
      <c r="BSC15" s="98"/>
      <c r="BSD15" s="98"/>
      <c r="BSE15" s="98"/>
      <c r="BSF15" s="98"/>
      <c r="BSG15" s="98"/>
      <c r="BSH15" s="98"/>
      <c r="BSI15" s="98"/>
      <c r="BSJ15" s="98"/>
      <c r="BSK15" s="98"/>
      <c r="BSL15" s="98"/>
      <c r="BSM15" s="98"/>
      <c r="BSN15" s="98"/>
      <c r="BSO15" s="98"/>
      <c r="BSP15" s="98"/>
      <c r="BSQ15" s="98"/>
      <c r="BSR15" s="98"/>
      <c r="BSS15" s="98"/>
      <c r="BST15" s="98"/>
      <c r="BSU15" s="98"/>
      <c r="BSV15" s="98"/>
      <c r="BSW15" s="98"/>
      <c r="BSX15" s="98"/>
      <c r="BSY15" s="98"/>
      <c r="BSZ15" s="98"/>
      <c r="BTA15" s="98"/>
      <c r="BTB15" s="98"/>
      <c r="BTC15" s="98"/>
      <c r="BTD15" s="98"/>
      <c r="BTE15" s="98"/>
      <c r="BTF15" s="98"/>
      <c r="BTG15" s="98"/>
      <c r="BTH15" s="98"/>
      <c r="BTI15" s="98"/>
      <c r="BTJ15" s="98"/>
      <c r="BTK15" s="98"/>
      <c r="BTL15" s="98"/>
      <c r="BTM15" s="98"/>
      <c r="BTN15" s="98"/>
      <c r="BTO15" s="98"/>
      <c r="BTP15" s="98"/>
      <c r="BTQ15" s="98"/>
      <c r="BTR15" s="98"/>
      <c r="BTS15" s="98"/>
      <c r="BTT15" s="98"/>
      <c r="BTU15" s="98"/>
      <c r="BTV15" s="98"/>
      <c r="BTW15" s="98"/>
      <c r="BTX15" s="98"/>
      <c r="BTY15" s="98"/>
      <c r="BTZ15" s="98"/>
      <c r="BUA15" s="98"/>
      <c r="BUB15" s="98"/>
      <c r="BUC15" s="98"/>
      <c r="BUD15" s="98"/>
      <c r="BUE15" s="98"/>
      <c r="BUF15" s="98"/>
      <c r="BUG15" s="98"/>
      <c r="BUH15" s="98"/>
      <c r="BUI15" s="98"/>
      <c r="BUJ15" s="98"/>
      <c r="BUK15" s="98"/>
      <c r="BUL15" s="98"/>
      <c r="BUM15" s="98"/>
      <c r="BUN15" s="98"/>
      <c r="BUO15" s="98"/>
      <c r="BUP15" s="98"/>
      <c r="BUQ15" s="98"/>
      <c r="BUR15" s="98"/>
      <c r="BUS15" s="98"/>
      <c r="BUT15" s="98"/>
      <c r="BUU15" s="98"/>
      <c r="BUV15" s="98"/>
      <c r="BUW15" s="98"/>
      <c r="BUX15" s="98"/>
      <c r="BUY15" s="98"/>
      <c r="BUZ15" s="98"/>
      <c r="BVA15" s="98"/>
      <c r="BVB15" s="98"/>
      <c r="BVC15" s="98"/>
      <c r="BVD15" s="98"/>
      <c r="BVE15" s="98"/>
      <c r="BVF15" s="98"/>
      <c r="BVG15" s="98"/>
      <c r="BVH15" s="98"/>
      <c r="BVI15" s="98"/>
      <c r="BVJ15" s="98"/>
      <c r="BVK15" s="98"/>
      <c r="BVL15" s="98"/>
      <c r="BVM15" s="98"/>
      <c r="BVN15" s="98"/>
      <c r="BVO15" s="98"/>
      <c r="BVP15" s="98"/>
      <c r="BVQ15" s="98"/>
      <c r="BVR15" s="98"/>
      <c r="BVS15" s="98"/>
      <c r="BVT15" s="98"/>
      <c r="BVU15" s="98"/>
      <c r="BVV15" s="98"/>
      <c r="BVW15" s="98"/>
      <c r="BVX15" s="98"/>
      <c r="BVY15" s="98"/>
      <c r="BVZ15" s="98"/>
      <c r="BWA15" s="98"/>
      <c r="BWB15" s="98"/>
      <c r="BWC15" s="98"/>
      <c r="BWD15" s="98"/>
      <c r="BWE15" s="98"/>
      <c r="BWF15" s="98"/>
      <c r="BWG15" s="98"/>
      <c r="BWH15" s="98"/>
      <c r="BWI15" s="98"/>
      <c r="BWJ15" s="98"/>
      <c r="BWK15" s="98"/>
      <c r="BWL15" s="98"/>
      <c r="BWM15" s="98"/>
      <c r="BWN15" s="98"/>
      <c r="BWO15" s="98"/>
      <c r="BWP15" s="98"/>
      <c r="BWQ15" s="98"/>
      <c r="BWR15" s="98"/>
      <c r="BWS15" s="98"/>
      <c r="BWT15" s="98"/>
      <c r="BWU15" s="98"/>
      <c r="BWV15" s="98"/>
      <c r="BWW15" s="98"/>
      <c r="BWX15" s="98"/>
      <c r="BWY15" s="98"/>
      <c r="BWZ15" s="98"/>
      <c r="BXA15" s="98"/>
      <c r="BXB15" s="98"/>
      <c r="BXC15" s="98"/>
      <c r="BXD15" s="98"/>
      <c r="BXE15" s="98"/>
      <c r="BXF15" s="98"/>
      <c r="BXG15" s="98"/>
      <c r="BXH15" s="98"/>
      <c r="BXI15" s="98"/>
      <c r="BXJ15" s="98"/>
      <c r="BXK15" s="98"/>
      <c r="BXL15" s="98"/>
      <c r="BXM15" s="98"/>
      <c r="BXN15" s="98"/>
      <c r="BXO15" s="98"/>
      <c r="BXP15" s="98"/>
      <c r="BXQ15" s="98"/>
      <c r="BXR15" s="98"/>
      <c r="BXS15" s="98"/>
      <c r="BXT15" s="98"/>
      <c r="BXU15" s="98"/>
      <c r="BXV15" s="98"/>
      <c r="BXW15" s="98"/>
      <c r="BXX15" s="98"/>
      <c r="BXY15" s="98"/>
      <c r="BXZ15" s="98"/>
      <c r="BYA15" s="98"/>
      <c r="BYB15" s="98"/>
      <c r="BYC15" s="98"/>
      <c r="BYD15" s="98"/>
      <c r="BYE15" s="98"/>
      <c r="BYF15" s="98"/>
      <c r="BYG15" s="98"/>
      <c r="BYH15" s="98"/>
      <c r="BYI15" s="98"/>
      <c r="BYJ15" s="98"/>
      <c r="BYK15" s="98"/>
      <c r="BYL15" s="98"/>
      <c r="BYM15" s="98"/>
      <c r="BYN15" s="98"/>
      <c r="BYO15" s="98"/>
      <c r="BYP15" s="98"/>
      <c r="BYQ15" s="98"/>
      <c r="BYR15" s="98"/>
      <c r="BYS15" s="98"/>
      <c r="BYT15" s="98"/>
      <c r="BYU15" s="98"/>
      <c r="BYV15" s="98"/>
      <c r="BYW15" s="98"/>
      <c r="BYX15" s="98"/>
      <c r="BYY15" s="98"/>
      <c r="BYZ15" s="98"/>
      <c r="BZA15" s="98"/>
      <c r="BZB15" s="98"/>
      <c r="BZC15" s="98"/>
      <c r="BZD15" s="98"/>
      <c r="BZE15" s="98"/>
      <c r="BZF15" s="98"/>
      <c r="BZG15" s="98"/>
      <c r="BZH15" s="98"/>
      <c r="BZI15" s="98"/>
      <c r="BZJ15" s="98"/>
      <c r="BZK15" s="98"/>
      <c r="BZL15" s="98"/>
      <c r="BZM15" s="98"/>
      <c r="BZN15" s="98"/>
      <c r="BZO15" s="98"/>
      <c r="BZP15" s="98"/>
      <c r="BZQ15" s="98"/>
      <c r="BZR15" s="98"/>
      <c r="BZS15" s="98"/>
      <c r="BZT15" s="98"/>
      <c r="BZU15" s="98"/>
      <c r="BZV15" s="98"/>
      <c r="BZW15" s="98"/>
      <c r="BZX15" s="98"/>
      <c r="BZY15" s="98"/>
      <c r="BZZ15" s="98"/>
      <c r="CAA15" s="98"/>
      <c r="CAB15" s="98"/>
      <c r="CAC15" s="98"/>
      <c r="CAD15" s="98"/>
      <c r="CAE15" s="98"/>
      <c r="CAF15" s="98"/>
      <c r="CAG15" s="98"/>
      <c r="CAH15" s="98"/>
      <c r="CAI15" s="98"/>
      <c r="CAJ15" s="98"/>
      <c r="CAK15" s="98"/>
      <c r="CAL15" s="98"/>
      <c r="CAM15" s="98"/>
      <c r="CAN15" s="98"/>
      <c r="CAO15" s="98"/>
      <c r="CAP15" s="98"/>
      <c r="CAQ15" s="98"/>
      <c r="CAR15" s="98"/>
      <c r="CAS15" s="98"/>
      <c r="CAT15" s="98"/>
      <c r="CAU15" s="98"/>
      <c r="CAV15" s="98"/>
      <c r="CAW15" s="98"/>
      <c r="CAX15" s="98"/>
      <c r="CAY15" s="98"/>
      <c r="CAZ15" s="98"/>
      <c r="CBA15" s="98"/>
      <c r="CBB15" s="98"/>
      <c r="CBC15" s="98"/>
      <c r="CBD15" s="98"/>
      <c r="CBE15" s="98"/>
      <c r="CBF15" s="98"/>
      <c r="CBG15" s="98"/>
      <c r="CBH15" s="98"/>
      <c r="CBI15" s="98"/>
      <c r="CBJ15" s="98"/>
      <c r="CBK15" s="98"/>
      <c r="CBL15" s="98"/>
      <c r="CBM15" s="98"/>
      <c r="CBN15" s="98"/>
      <c r="CBO15" s="98"/>
      <c r="CBP15" s="98"/>
      <c r="CBQ15" s="98"/>
      <c r="CBR15" s="98"/>
      <c r="CBS15" s="98"/>
      <c r="CBT15" s="98"/>
      <c r="CBU15" s="98"/>
      <c r="CBV15" s="98"/>
      <c r="CBW15" s="98"/>
      <c r="CBX15" s="98"/>
      <c r="CBY15" s="98"/>
      <c r="CBZ15" s="98"/>
      <c r="CCA15" s="98"/>
      <c r="CCB15" s="98"/>
      <c r="CCC15" s="98"/>
      <c r="CCD15" s="98"/>
      <c r="CCE15" s="98"/>
      <c r="CCF15" s="98"/>
      <c r="CCG15" s="98"/>
      <c r="CCH15" s="98"/>
      <c r="CCI15" s="98"/>
      <c r="CCJ15" s="98"/>
      <c r="CCK15" s="98"/>
      <c r="CCL15" s="98"/>
      <c r="CCM15" s="98"/>
      <c r="CCN15" s="98"/>
      <c r="CCO15" s="98"/>
      <c r="CCP15" s="98"/>
      <c r="CCQ15" s="98"/>
      <c r="CCR15" s="98"/>
      <c r="CCS15" s="98"/>
      <c r="CCT15" s="98"/>
      <c r="CCU15" s="98"/>
      <c r="CCV15" s="98"/>
      <c r="CCW15" s="98"/>
      <c r="CCX15" s="98"/>
      <c r="CCY15" s="98"/>
      <c r="CCZ15" s="98"/>
      <c r="CDA15" s="98"/>
      <c r="CDB15" s="98"/>
      <c r="CDC15" s="98"/>
      <c r="CDD15" s="98"/>
      <c r="CDE15" s="98"/>
      <c r="CDF15" s="98"/>
      <c r="CDG15" s="98"/>
      <c r="CDH15" s="98"/>
      <c r="CDI15" s="98"/>
      <c r="CDJ15" s="98"/>
      <c r="CDK15" s="98"/>
      <c r="CDL15" s="98"/>
      <c r="CDM15" s="98"/>
      <c r="CDN15" s="98"/>
      <c r="CDO15" s="98"/>
      <c r="CDP15" s="98"/>
      <c r="CDQ15" s="98"/>
      <c r="CDR15" s="98"/>
      <c r="CDS15" s="98"/>
      <c r="CDT15" s="98"/>
      <c r="CDU15" s="98"/>
      <c r="CDV15" s="98"/>
      <c r="CDW15" s="98"/>
      <c r="CDX15" s="98"/>
      <c r="CDY15" s="98"/>
      <c r="CDZ15" s="98"/>
      <c r="CEA15" s="98"/>
      <c r="CEB15" s="98"/>
      <c r="CEC15" s="98"/>
      <c r="CED15" s="98"/>
      <c r="CEE15" s="98"/>
      <c r="CEF15" s="98"/>
      <c r="CEG15" s="98"/>
      <c r="CEH15" s="98"/>
      <c r="CEI15" s="98"/>
      <c r="CEJ15" s="98"/>
      <c r="CEK15" s="98"/>
      <c r="CEL15" s="98"/>
      <c r="CEM15" s="98"/>
      <c r="CEN15" s="98"/>
      <c r="CEO15" s="98"/>
      <c r="CEP15" s="98"/>
      <c r="CEQ15" s="98"/>
      <c r="CER15" s="98"/>
      <c r="CES15" s="98"/>
      <c r="CET15" s="98"/>
      <c r="CEU15" s="98"/>
      <c r="CEV15" s="98"/>
      <c r="CEW15" s="98"/>
      <c r="CEX15" s="98"/>
      <c r="CEY15" s="98"/>
      <c r="CEZ15" s="98"/>
      <c r="CFA15" s="98"/>
      <c r="CFB15" s="98"/>
      <c r="CFC15" s="98"/>
      <c r="CFD15" s="98"/>
      <c r="CFE15" s="98"/>
      <c r="CFF15" s="98"/>
      <c r="CFG15" s="98"/>
      <c r="CFH15" s="98"/>
      <c r="CFI15" s="98"/>
      <c r="CFJ15" s="98"/>
      <c r="CFK15" s="98"/>
      <c r="CFL15" s="98"/>
      <c r="CFM15" s="98"/>
      <c r="CFN15" s="98"/>
      <c r="CFO15" s="98"/>
      <c r="CFP15" s="98"/>
      <c r="CFQ15" s="98"/>
      <c r="CFR15" s="98"/>
      <c r="CFS15" s="98"/>
      <c r="CFT15" s="98"/>
      <c r="CFU15" s="98"/>
      <c r="CFV15" s="98"/>
      <c r="CFW15" s="98"/>
      <c r="CFX15" s="98"/>
      <c r="CFY15" s="98"/>
      <c r="CFZ15" s="98"/>
      <c r="CGA15" s="98"/>
      <c r="CGB15" s="98"/>
      <c r="CGC15" s="98"/>
      <c r="CGD15" s="98"/>
      <c r="CGE15" s="98"/>
      <c r="CGF15" s="98"/>
      <c r="CGG15" s="98"/>
      <c r="CGH15" s="98"/>
      <c r="CGI15" s="98"/>
      <c r="CGJ15" s="98"/>
      <c r="CGK15" s="98"/>
      <c r="CGL15" s="98"/>
      <c r="CGM15" s="98"/>
      <c r="CGN15" s="98"/>
      <c r="CGO15" s="98"/>
      <c r="CGP15" s="98"/>
      <c r="CGQ15" s="98"/>
      <c r="CGR15" s="98"/>
      <c r="CGS15" s="98"/>
      <c r="CGT15" s="98"/>
      <c r="CGU15" s="98"/>
      <c r="CGV15" s="98"/>
      <c r="CGW15" s="98"/>
      <c r="CGX15" s="98"/>
      <c r="CGY15" s="98"/>
      <c r="CGZ15" s="98"/>
      <c r="CHA15" s="98"/>
      <c r="CHB15" s="98"/>
      <c r="CHC15" s="98"/>
      <c r="CHD15" s="98"/>
      <c r="CHE15" s="98"/>
      <c r="CHF15" s="98"/>
      <c r="CHG15" s="98"/>
      <c r="CHH15" s="98"/>
      <c r="CHI15" s="98"/>
      <c r="CHJ15" s="98"/>
      <c r="CHK15" s="98"/>
      <c r="CHL15" s="98"/>
      <c r="CHM15" s="98"/>
      <c r="CHN15" s="98"/>
      <c r="CHO15" s="98"/>
      <c r="CHP15" s="98"/>
      <c r="CHQ15" s="98"/>
      <c r="CHR15" s="98"/>
      <c r="CHS15" s="98"/>
      <c r="CHT15" s="98"/>
      <c r="CHU15" s="98"/>
      <c r="CHV15" s="98"/>
      <c r="CHW15" s="98"/>
      <c r="CHX15" s="98"/>
      <c r="CHY15" s="98"/>
      <c r="CHZ15" s="98"/>
      <c r="CIA15" s="98"/>
      <c r="CIB15" s="98"/>
      <c r="CIC15" s="98"/>
      <c r="CID15" s="98"/>
      <c r="CIE15" s="98"/>
      <c r="CIF15" s="98"/>
      <c r="CIG15" s="98"/>
      <c r="CIH15" s="98"/>
      <c r="CII15" s="98"/>
      <c r="CIJ15" s="98"/>
      <c r="CIK15" s="98"/>
      <c r="CIL15" s="98"/>
      <c r="CIM15" s="98"/>
      <c r="CIN15" s="98"/>
      <c r="CIO15" s="98"/>
      <c r="CIP15" s="98"/>
      <c r="CIQ15" s="98"/>
      <c r="CIR15" s="98"/>
      <c r="CIS15" s="98"/>
      <c r="CIT15" s="98"/>
      <c r="CIU15" s="98"/>
      <c r="CIV15" s="98"/>
      <c r="CIW15" s="98"/>
      <c r="CIX15" s="98"/>
      <c r="CIY15" s="98"/>
      <c r="CIZ15" s="98"/>
      <c r="CJA15" s="98"/>
      <c r="CJB15" s="98"/>
      <c r="CJC15" s="98"/>
      <c r="CJD15" s="98"/>
      <c r="CJE15" s="98"/>
      <c r="CJF15" s="98"/>
      <c r="CJG15" s="98"/>
      <c r="CJH15" s="98"/>
      <c r="CJI15" s="98"/>
      <c r="CJJ15" s="98"/>
      <c r="CJK15" s="98"/>
      <c r="CJL15" s="98"/>
      <c r="CJM15" s="98"/>
      <c r="CJN15" s="98"/>
      <c r="CJO15" s="98"/>
      <c r="CJP15" s="98"/>
      <c r="CJQ15" s="98"/>
      <c r="CJR15" s="98"/>
      <c r="CJS15" s="98"/>
      <c r="CJT15" s="98"/>
      <c r="CJU15" s="98"/>
      <c r="CJV15" s="98"/>
      <c r="CJW15" s="98"/>
      <c r="CJX15" s="98"/>
      <c r="CJY15" s="98"/>
      <c r="CJZ15" s="98"/>
      <c r="CKA15" s="98"/>
      <c r="CKB15" s="98"/>
      <c r="CKC15" s="98"/>
      <c r="CKD15" s="98"/>
      <c r="CKE15" s="98"/>
      <c r="CKF15" s="98"/>
      <c r="CKG15" s="98"/>
      <c r="CKH15" s="98"/>
      <c r="CKI15" s="98"/>
      <c r="CKJ15" s="98"/>
      <c r="CKK15" s="98"/>
      <c r="CKL15" s="98"/>
      <c r="CKM15" s="98"/>
      <c r="CKN15" s="98"/>
      <c r="CKO15" s="98"/>
      <c r="CKP15" s="98"/>
      <c r="CKQ15" s="98"/>
      <c r="CKR15" s="98"/>
      <c r="CKS15" s="98"/>
      <c r="CKT15" s="98"/>
      <c r="CKU15" s="98"/>
      <c r="CKV15" s="98"/>
      <c r="CKW15" s="98"/>
      <c r="CKX15" s="98"/>
      <c r="CKY15" s="98"/>
      <c r="CKZ15" s="98"/>
      <c r="CLA15" s="98"/>
      <c r="CLB15" s="98"/>
      <c r="CLC15" s="98"/>
      <c r="CLD15" s="98"/>
      <c r="CLE15" s="98"/>
      <c r="CLF15" s="98"/>
      <c r="CLG15" s="98"/>
      <c r="CLH15" s="98"/>
      <c r="CLI15" s="98"/>
      <c r="CLJ15" s="98"/>
      <c r="CLK15" s="98"/>
      <c r="CLL15" s="98"/>
      <c r="CLM15" s="98"/>
      <c r="CLN15" s="98"/>
      <c r="CLO15" s="98"/>
      <c r="CLP15" s="98"/>
      <c r="CLQ15" s="98"/>
      <c r="CLR15" s="98"/>
      <c r="CLS15" s="98"/>
      <c r="CLT15" s="98"/>
      <c r="CLU15" s="98"/>
      <c r="CLV15" s="98"/>
      <c r="CLW15" s="98"/>
      <c r="CLX15" s="98"/>
      <c r="CLY15" s="98"/>
      <c r="CLZ15" s="98"/>
      <c r="CMA15" s="98"/>
      <c r="CMB15" s="98"/>
      <c r="CMC15" s="98"/>
      <c r="CMD15" s="98"/>
      <c r="CME15" s="98"/>
      <c r="CMF15" s="98"/>
      <c r="CMG15" s="98"/>
      <c r="CMH15" s="98"/>
      <c r="CMI15" s="98"/>
      <c r="CMJ15" s="98"/>
      <c r="CMK15" s="98"/>
      <c r="CML15" s="98"/>
      <c r="CMM15" s="98"/>
      <c r="CMN15" s="98"/>
      <c r="CMO15" s="98"/>
      <c r="CMP15" s="98"/>
      <c r="CMQ15" s="98"/>
      <c r="CMR15" s="98"/>
      <c r="CMS15" s="98"/>
      <c r="CMT15" s="98"/>
      <c r="CMU15" s="98"/>
      <c r="CMV15" s="98"/>
      <c r="CMW15" s="98"/>
      <c r="CMX15" s="98"/>
      <c r="CMY15" s="98"/>
      <c r="CMZ15" s="98"/>
      <c r="CNA15" s="98"/>
      <c r="CNB15" s="98"/>
      <c r="CNC15" s="98"/>
      <c r="CND15" s="98"/>
      <c r="CNE15" s="98"/>
      <c r="CNF15" s="98"/>
      <c r="CNG15" s="98"/>
      <c r="CNH15" s="98"/>
      <c r="CNI15" s="98"/>
      <c r="CNJ15" s="98"/>
      <c r="CNK15" s="98"/>
      <c r="CNL15" s="98"/>
      <c r="CNM15" s="98"/>
      <c r="CNN15" s="98"/>
      <c r="CNO15" s="98"/>
      <c r="CNP15" s="98"/>
      <c r="CNQ15" s="98"/>
      <c r="CNR15" s="98"/>
      <c r="CNS15" s="98"/>
      <c r="CNT15" s="98"/>
      <c r="CNU15" s="98"/>
      <c r="CNV15" s="98"/>
      <c r="CNW15" s="98"/>
      <c r="CNX15" s="98"/>
      <c r="CNY15" s="98"/>
      <c r="CNZ15" s="98"/>
      <c r="COA15" s="98"/>
      <c r="COB15" s="98"/>
      <c r="COC15" s="98"/>
      <c r="COD15" s="98"/>
      <c r="COE15" s="98"/>
      <c r="COF15" s="98"/>
      <c r="COG15" s="98"/>
      <c r="COH15" s="98"/>
      <c r="COI15" s="98"/>
      <c r="COJ15" s="98"/>
      <c r="COK15" s="98"/>
      <c r="COL15" s="98"/>
      <c r="COM15" s="98"/>
      <c r="CON15" s="98"/>
      <c r="COO15" s="98"/>
      <c r="COP15" s="98"/>
      <c r="COQ15" s="98"/>
      <c r="COR15" s="98"/>
      <c r="COS15" s="98"/>
      <c r="COT15" s="98"/>
      <c r="COU15" s="98"/>
      <c r="COV15" s="98"/>
      <c r="COW15" s="98"/>
      <c r="COX15" s="98"/>
      <c r="COY15" s="98"/>
      <c r="COZ15" s="98"/>
      <c r="CPA15" s="98"/>
      <c r="CPB15" s="98"/>
      <c r="CPC15" s="98"/>
      <c r="CPD15" s="98"/>
      <c r="CPE15" s="98"/>
      <c r="CPF15" s="98"/>
      <c r="CPG15" s="98"/>
      <c r="CPH15" s="98"/>
      <c r="CPI15" s="98"/>
      <c r="CPJ15" s="98"/>
      <c r="CPK15" s="98"/>
      <c r="CPL15" s="98"/>
      <c r="CPM15" s="98"/>
      <c r="CPN15" s="98"/>
      <c r="CPO15" s="98"/>
      <c r="CPP15" s="98"/>
      <c r="CPQ15" s="98"/>
      <c r="CPR15" s="98"/>
      <c r="CPS15" s="98"/>
      <c r="CPT15" s="98"/>
      <c r="CPU15" s="98"/>
      <c r="CPV15" s="98"/>
      <c r="CPW15" s="98"/>
      <c r="CPX15" s="98"/>
      <c r="CPY15" s="98"/>
      <c r="CPZ15" s="98"/>
      <c r="CQA15" s="98"/>
      <c r="CQB15" s="98"/>
      <c r="CQC15" s="98"/>
      <c r="CQD15" s="98"/>
      <c r="CQE15" s="98"/>
      <c r="CQF15" s="98"/>
      <c r="CQG15" s="98"/>
      <c r="CQH15" s="98"/>
      <c r="CQI15" s="98"/>
      <c r="CQJ15" s="98"/>
      <c r="CQK15" s="98"/>
      <c r="CQL15" s="98"/>
      <c r="CQM15" s="98"/>
      <c r="CQN15" s="98"/>
      <c r="CQO15" s="98"/>
      <c r="CQP15" s="98"/>
      <c r="CQQ15" s="98"/>
      <c r="CQR15" s="98"/>
      <c r="CQS15" s="98"/>
      <c r="CQT15" s="98"/>
      <c r="CQU15" s="98"/>
      <c r="CQV15" s="98"/>
      <c r="CQW15" s="98"/>
      <c r="CQX15" s="98"/>
      <c r="CQY15" s="98"/>
      <c r="CQZ15" s="98"/>
      <c r="CRA15" s="98"/>
      <c r="CRB15" s="98"/>
      <c r="CRC15" s="98"/>
      <c r="CRD15" s="98"/>
      <c r="CRE15" s="98"/>
      <c r="CRF15" s="98"/>
      <c r="CRG15" s="98"/>
      <c r="CRH15" s="98"/>
      <c r="CRI15" s="98"/>
      <c r="CRJ15" s="98"/>
      <c r="CRK15" s="98"/>
      <c r="CRL15" s="98"/>
      <c r="CRM15" s="98"/>
      <c r="CRN15" s="98"/>
      <c r="CRO15" s="98"/>
      <c r="CRP15" s="98"/>
      <c r="CRQ15" s="98"/>
      <c r="CRR15" s="98"/>
      <c r="CRS15" s="98"/>
      <c r="CRT15" s="98"/>
      <c r="CRU15" s="98"/>
      <c r="CRV15" s="98"/>
      <c r="CRW15" s="98"/>
      <c r="CRX15" s="98"/>
      <c r="CRY15" s="98"/>
      <c r="CRZ15" s="98"/>
      <c r="CSA15" s="98"/>
      <c r="CSB15" s="98"/>
      <c r="CSC15" s="98"/>
      <c r="CSD15" s="98"/>
      <c r="CSE15" s="98"/>
      <c r="CSF15" s="98"/>
      <c r="CSG15" s="98"/>
      <c r="CSH15" s="98"/>
      <c r="CSI15" s="98"/>
      <c r="CSJ15" s="98"/>
      <c r="CSK15" s="98"/>
      <c r="CSL15" s="98"/>
      <c r="CSM15" s="98"/>
      <c r="CSN15" s="98"/>
      <c r="CSO15" s="98"/>
      <c r="CSP15" s="98"/>
      <c r="CSQ15" s="98"/>
      <c r="CSR15" s="98"/>
      <c r="CSS15" s="98"/>
      <c r="CST15" s="98"/>
      <c r="CSU15" s="98"/>
      <c r="CSV15" s="98"/>
      <c r="CSW15" s="98"/>
      <c r="CSX15" s="98"/>
      <c r="CSY15" s="98"/>
      <c r="CSZ15" s="98"/>
      <c r="CTA15" s="98"/>
      <c r="CTB15" s="98"/>
      <c r="CTC15" s="98"/>
      <c r="CTD15" s="98"/>
      <c r="CTE15" s="98"/>
      <c r="CTF15" s="98"/>
      <c r="CTG15" s="98"/>
      <c r="CTH15" s="98"/>
      <c r="CTI15" s="98"/>
      <c r="CTJ15" s="98"/>
      <c r="CTK15" s="98"/>
      <c r="CTL15" s="98"/>
      <c r="CTM15" s="98"/>
      <c r="CTN15" s="98"/>
      <c r="CTO15" s="98"/>
      <c r="CTP15" s="98"/>
      <c r="CTQ15" s="98"/>
      <c r="CTR15" s="98"/>
      <c r="CTS15" s="98"/>
      <c r="CTT15" s="98"/>
      <c r="CTU15" s="98"/>
      <c r="CTV15" s="98"/>
      <c r="CTW15" s="98"/>
      <c r="CTX15" s="98"/>
      <c r="CTY15" s="98"/>
      <c r="CTZ15" s="98"/>
      <c r="CUA15" s="98"/>
      <c r="CUB15" s="98"/>
      <c r="CUC15" s="98"/>
      <c r="CUD15" s="98"/>
      <c r="CUE15" s="98"/>
      <c r="CUF15" s="98"/>
      <c r="CUG15" s="98"/>
      <c r="CUH15" s="98"/>
      <c r="CUI15" s="98"/>
      <c r="CUJ15" s="98"/>
      <c r="CUK15" s="98"/>
      <c r="CUL15" s="98"/>
      <c r="CUM15" s="98"/>
      <c r="CUN15" s="98"/>
      <c r="CUO15" s="98"/>
      <c r="CUP15" s="98"/>
      <c r="CUQ15" s="98"/>
      <c r="CUR15" s="98"/>
      <c r="CUS15" s="98"/>
      <c r="CUT15" s="98"/>
      <c r="CUU15" s="98"/>
      <c r="CUV15" s="98"/>
      <c r="CUW15" s="98"/>
      <c r="CUX15" s="98"/>
      <c r="CUY15" s="98"/>
      <c r="CUZ15" s="98"/>
      <c r="CVA15" s="98"/>
      <c r="CVB15" s="98"/>
      <c r="CVC15" s="98"/>
      <c r="CVD15" s="98"/>
      <c r="CVE15" s="98"/>
      <c r="CVF15" s="98"/>
      <c r="CVG15" s="98"/>
      <c r="CVH15" s="98"/>
      <c r="CVI15" s="98"/>
      <c r="CVJ15" s="98"/>
      <c r="CVK15" s="98"/>
      <c r="CVL15" s="98"/>
      <c r="CVM15" s="98"/>
      <c r="CVN15" s="98"/>
      <c r="CVO15" s="98"/>
      <c r="CVP15" s="98"/>
      <c r="CVQ15" s="98"/>
      <c r="CVR15" s="98"/>
      <c r="CVS15" s="98"/>
      <c r="CVT15" s="98"/>
      <c r="CVU15" s="98"/>
      <c r="CVV15" s="98"/>
      <c r="CVW15" s="98"/>
      <c r="CVX15" s="98"/>
      <c r="CVY15" s="98"/>
      <c r="CVZ15" s="98"/>
      <c r="CWA15" s="98"/>
      <c r="CWB15" s="98"/>
      <c r="CWC15" s="98"/>
      <c r="CWD15" s="98"/>
      <c r="CWE15" s="98"/>
      <c r="CWF15" s="98"/>
      <c r="CWG15" s="98"/>
      <c r="CWH15" s="98"/>
      <c r="CWI15" s="98"/>
      <c r="CWJ15" s="98"/>
      <c r="CWK15" s="98"/>
      <c r="CWL15" s="98"/>
      <c r="CWM15" s="98"/>
      <c r="CWN15" s="98"/>
      <c r="CWO15" s="98"/>
      <c r="CWP15" s="98"/>
      <c r="CWQ15" s="98"/>
      <c r="CWR15" s="98"/>
      <c r="CWS15" s="98"/>
      <c r="CWT15" s="98"/>
      <c r="CWU15" s="98"/>
      <c r="CWV15" s="98"/>
      <c r="CWW15" s="98"/>
      <c r="CWX15" s="98"/>
      <c r="CWY15" s="98"/>
      <c r="CWZ15" s="98"/>
      <c r="CXA15" s="98"/>
      <c r="CXB15" s="98"/>
      <c r="CXC15" s="98"/>
      <c r="CXD15" s="98"/>
      <c r="CXE15" s="98"/>
      <c r="CXF15" s="98"/>
      <c r="CXG15" s="98"/>
      <c r="CXH15" s="98"/>
      <c r="CXI15" s="98"/>
      <c r="CXJ15" s="98"/>
      <c r="CXK15" s="98"/>
      <c r="CXL15" s="98"/>
      <c r="CXM15" s="98"/>
      <c r="CXN15" s="98"/>
      <c r="CXO15" s="98"/>
      <c r="CXP15" s="98"/>
      <c r="CXQ15" s="98"/>
      <c r="CXR15" s="98"/>
      <c r="CXS15" s="98"/>
      <c r="CXT15" s="98"/>
      <c r="CXU15" s="98"/>
      <c r="CXV15" s="98"/>
      <c r="CXW15" s="98"/>
      <c r="CXX15" s="98"/>
      <c r="CXY15" s="98"/>
      <c r="CXZ15" s="98"/>
      <c r="CYA15" s="98"/>
      <c r="CYB15" s="98"/>
      <c r="CYC15" s="98"/>
      <c r="CYD15" s="98"/>
      <c r="CYE15" s="98"/>
      <c r="CYF15" s="98"/>
      <c r="CYG15" s="98"/>
      <c r="CYH15" s="98"/>
      <c r="CYI15" s="98"/>
      <c r="CYJ15" s="98"/>
      <c r="CYK15" s="98"/>
      <c r="CYL15" s="98"/>
      <c r="CYM15" s="98"/>
      <c r="CYN15" s="98"/>
      <c r="CYO15" s="98"/>
      <c r="CYP15" s="98"/>
      <c r="CYQ15" s="98"/>
      <c r="CYR15" s="98"/>
      <c r="CYS15" s="98"/>
      <c r="CYT15" s="98"/>
      <c r="CYU15" s="98"/>
      <c r="CYV15" s="98"/>
      <c r="CYW15" s="98"/>
      <c r="CYX15" s="98"/>
      <c r="CYY15" s="98"/>
      <c r="CYZ15" s="98"/>
      <c r="CZA15" s="98"/>
      <c r="CZB15" s="98"/>
      <c r="CZC15" s="98"/>
      <c r="CZD15" s="98"/>
      <c r="CZE15" s="98"/>
      <c r="CZF15" s="98"/>
      <c r="CZG15" s="98"/>
      <c r="CZH15" s="98"/>
      <c r="CZI15" s="98"/>
      <c r="CZJ15" s="98"/>
      <c r="CZK15" s="98"/>
      <c r="CZL15" s="98"/>
      <c r="CZM15" s="98"/>
      <c r="CZN15" s="98"/>
      <c r="CZO15" s="98"/>
      <c r="CZP15" s="98"/>
      <c r="CZQ15" s="98"/>
      <c r="CZR15" s="98"/>
      <c r="CZS15" s="98"/>
      <c r="CZT15" s="98"/>
      <c r="CZU15" s="98"/>
      <c r="CZV15" s="98"/>
      <c r="CZW15" s="98"/>
      <c r="CZX15" s="98"/>
      <c r="CZY15" s="98"/>
      <c r="CZZ15" s="98"/>
      <c r="DAA15" s="98"/>
      <c r="DAB15" s="98"/>
      <c r="DAC15" s="98"/>
      <c r="DAD15" s="98"/>
      <c r="DAE15" s="98"/>
      <c r="DAF15" s="98"/>
      <c r="DAG15" s="98"/>
      <c r="DAH15" s="98"/>
      <c r="DAI15" s="98"/>
      <c r="DAJ15" s="98"/>
      <c r="DAK15" s="98"/>
      <c r="DAL15" s="98"/>
      <c r="DAM15" s="98"/>
      <c r="DAN15" s="98"/>
      <c r="DAO15" s="98"/>
      <c r="DAP15" s="98"/>
      <c r="DAQ15" s="98"/>
      <c r="DAR15" s="98"/>
      <c r="DAS15" s="98"/>
      <c r="DAT15" s="98"/>
      <c r="DAU15" s="98"/>
      <c r="DAV15" s="98"/>
      <c r="DAW15" s="98"/>
      <c r="DAX15" s="98"/>
      <c r="DAY15" s="98"/>
      <c r="DAZ15" s="98"/>
      <c r="DBA15" s="98"/>
      <c r="DBB15" s="98"/>
      <c r="DBC15" s="98"/>
      <c r="DBD15" s="98"/>
      <c r="DBE15" s="98"/>
      <c r="DBF15" s="98"/>
      <c r="DBG15" s="98"/>
      <c r="DBH15" s="98"/>
      <c r="DBI15" s="98"/>
      <c r="DBJ15" s="98"/>
      <c r="DBK15" s="98"/>
      <c r="DBL15" s="98"/>
      <c r="DBM15" s="98"/>
      <c r="DBN15" s="98"/>
      <c r="DBO15" s="98"/>
      <c r="DBP15" s="98"/>
      <c r="DBQ15" s="98"/>
      <c r="DBR15" s="98"/>
      <c r="DBS15" s="98"/>
      <c r="DBT15" s="98"/>
      <c r="DBU15" s="98"/>
      <c r="DBV15" s="98"/>
      <c r="DBW15" s="98"/>
      <c r="DBX15" s="98"/>
      <c r="DBY15" s="98"/>
      <c r="DBZ15" s="98"/>
      <c r="DCA15" s="98"/>
      <c r="DCB15" s="98"/>
      <c r="DCC15" s="98"/>
      <c r="DCD15" s="98"/>
      <c r="DCE15" s="98"/>
      <c r="DCF15" s="98"/>
      <c r="DCG15" s="98"/>
      <c r="DCH15" s="98"/>
      <c r="DCI15" s="98"/>
      <c r="DCJ15" s="98"/>
      <c r="DCK15" s="98"/>
      <c r="DCL15" s="98"/>
      <c r="DCM15" s="98"/>
      <c r="DCN15" s="98"/>
      <c r="DCO15" s="98"/>
      <c r="DCP15" s="98"/>
      <c r="DCQ15" s="98"/>
      <c r="DCR15" s="98"/>
      <c r="DCS15" s="98"/>
      <c r="DCT15" s="98"/>
      <c r="DCU15" s="98"/>
      <c r="DCV15" s="98"/>
      <c r="DCW15" s="98"/>
      <c r="DCX15" s="98"/>
      <c r="DCY15" s="98"/>
      <c r="DCZ15" s="98"/>
      <c r="DDA15" s="98"/>
      <c r="DDB15" s="98"/>
      <c r="DDC15" s="98"/>
      <c r="DDD15" s="98"/>
      <c r="DDE15" s="98"/>
      <c r="DDF15" s="98"/>
      <c r="DDG15" s="98"/>
      <c r="DDH15" s="98"/>
      <c r="DDI15" s="98"/>
      <c r="DDJ15" s="98"/>
      <c r="DDK15" s="98"/>
      <c r="DDL15" s="98"/>
      <c r="DDM15" s="98"/>
      <c r="DDN15" s="98"/>
      <c r="DDO15" s="98"/>
      <c r="DDP15" s="98"/>
      <c r="DDQ15" s="98"/>
      <c r="DDR15" s="98"/>
      <c r="DDS15" s="98"/>
      <c r="DDT15" s="98"/>
      <c r="DDU15" s="98"/>
      <c r="DDV15" s="98"/>
      <c r="DDW15" s="98"/>
      <c r="DDX15" s="98"/>
      <c r="DDY15" s="98"/>
      <c r="DDZ15" s="98"/>
      <c r="DEA15" s="98"/>
      <c r="DEB15" s="98"/>
      <c r="DEC15" s="98"/>
      <c r="DED15" s="98"/>
      <c r="DEE15" s="98"/>
      <c r="DEF15" s="98"/>
      <c r="DEG15" s="98"/>
      <c r="DEH15" s="98"/>
      <c r="DEI15" s="98"/>
      <c r="DEJ15" s="98"/>
      <c r="DEK15" s="98"/>
      <c r="DEL15" s="98"/>
      <c r="DEM15" s="98"/>
      <c r="DEN15" s="98"/>
      <c r="DEO15" s="98"/>
      <c r="DEP15" s="98"/>
      <c r="DEQ15" s="98"/>
      <c r="DER15" s="98"/>
      <c r="DES15" s="98"/>
      <c r="DET15" s="98"/>
      <c r="DEU15" s="98"/>
      <c r="DEV15" s="98"/>
      <c r="DEW15" s="98"/>
      <c r="DEX15" s="98"/>
      <c r="DEY15" s="98"/>
      <c r="DEZ15" s="98"/>
      <c r="DFA15" s="98"/>
      <c r="DFB15" s="98"/>
      <c r="DFC15" s="98"/>
      <c r="DFD15" s="98"/>
      <c r="DFE15" s="98"/>
      <c r="DFF15" s="98"/>
      <c r="DFG15" s="98"/>
      <c r="DFH15" s="98"/>
      <c r="DFI15" s="98"/>
      <c r="DFJ15" s="98"/>
      <c r="DFK15" s="98"/>
      <c r="DFL15" s="98"/>
      <c r="DFM15" s="98"/>
      <c r="DFN15" s="98"/>
      <c r="DFO15" s="98"/>
      <c r="DFP15" s="98"/>
      <c r="DFQ15" s="98"/>
      <c r="DFR15" s="98"/>
      <c r="DFS15" s="98"/>
      <c r="DFT15" s="98"/>
      <c r="DFU15" s="98"/>
      <c r="DFV15" s="98"/>
      <c r="DFW15" s="98"/>
      <c r="DFX15" s="98"/>
      <c r="DFY15" s="98"/>
      <c r="DFZ15" s="98"/>
      <c r="DGA15" s="98"/>
      <c r="DGB15" s="98"/>
      <c r="DGC15" s="98"/>
      <c r="DGD15" s="98"/>
      <c r="DGE15" s="98"/>
      <c r="DGF15" s="98"/>
      <c r="DGG15" s="98"/>
      <c r="DGH15" s="98"/>
      <c r="DGI15" s="98"/>
      <c r="DGJ15" s="98"/>
      <c r="DGK15" s="98"/>
      <c r="DGL15" s="98"/>
      <c r="DGM15" s="98"/>
      <c r="DGN15" s="98"/>
      <c r="DGO15" s="98"/>
      <c r="DGP15" s="98"/>
      <c r="DGQ15" s="98"/>
      <c r="DGR15" s="98"/>
      <c r="DGS15" s="98"/>
      <c r="DGT15" s="98"/>
      <c r="DGU15" s="98"/>
      <c r="DGV15" s="98"/>
      <c r="DGW15" s="98"/>
      <c r="DGX15" s="98"/>
      <c r="DGY15" s="98"/>
      <c r="DGZ15" s="98"/>
      <c r="DHA15" s="98"/>
      <c r="DHB15" s="98"/>
      <c r="DHC15" s="98"/>
      <c r="DHD15" s="98"/>
      <c r="DHE15" s="98"/>
      <c r="DHF15" s="98"/>
      <c r="DHG15" s="98"/>
      <c r="DHH15" s="98"/>
      <c r="DHI15" s="98"/>
      <c r="DHJ15" s="98"/>
      <c r="DHK15" s="98"/>
      <c r="DHL15" s="98"/>
      <c r="DHM15" s="98"/>
      <c r="DHN15" s="98"/>
      <c r="DHO15" s="98"/>
      <c r="DHP15" s="98"/>
      <c r="DHQ15" s="98"/>
      <c r="DHR15" s="98"/>
      <c r="DHS15" s="98"/>
      <c r="DHT15" s="98"/>
      <c r="DHU15" s="98"/>
      <c r="DHV15" s="98"/>
      <c r="DHW15" s="98"/>
      <c r="DHX15" s="98"/>
      <c r="DHY15" s="98"/>
      <c r="DHZ15" s="98"/>
      <c r="DIA15" s="98"/>
      <c r="DIB15" s="98"/>
      <c r="DIC15" s="98"/>
      <c r="DID15" s="98"/>
      <c r="DIE15" s="98"/>
      <c r="DIF15" s="98"/>
      <c r="DIG15" s="98"/>
      <c r="DIH15" s="98"/>
      <c r="DII15" s="98"/>
      <c r="DIJ15" s="98"/>
      <c r="DIK15" s="98"/>
      <c r="DIL15" s="98"/>
      <c r="DIM15" s="98"/>
      <c r="DIN15" s="98"/>
      <c r="DIO15" s="98"/>
      <c r="DIP15" s="98"/>
      <c r="DIQ15" s="98"/>
      <c r="DIR15" s="98"/>
      <c r="DIS15" s="98"/>
      <c r="DIT15" s="98"/>
      <c r="DIU15" s="98"/>
      <c r="DIV15" s="98"/>
      <c r="DIW15" s="98"/>
      <c r="DIX15" s="98"/>
      <c r="DIY15" s="98"/>
      <c r="DIZ15" s="98"/>
      <c r="DJA15" s="98"/>
      <c r="DJB15" s="98"/>
      <c r="DJC15" s="98"/>
      <c r="DJD15" s="98"/>
      <c r="DJE15" s="98"/>
      <c r="DJF15" s="98"/>
      <c r="DJG15" s="98"/>
      <c r="DJH15" s="98"/>
      <c r="DJI15" s="98"/>
      <c r="DJJ15" s="98"/>
      <c r="DJK15" s="98"/>
      <c r="DJL15" s="98"/>
      <c r="DJM15" s="98"/>
      <c r="DJN15" s="98"/>
      <c r="DJO15" s="98"/>
      <c r="DJP15" s="98"/>
      <c r="DJQ15" s="98"/>
      <c r="DJR15" s="98"/>
      <c r="DJS15" s="98"/>
      <c r="DJT15" s="98"/>
      <c r="DJU15" s="98"/>
      <c r="DJV15" s="98"/>
      <c r="DJW15" s="98"/>
      <c r="DJX15" s="98"/>
      <c r="DJY15" s="98"/>
      <c r="DJZ15" s="98"/>
      <c r="DKA15" s="98"/>
      <c r="DKB15" s="98"/>
      <c r="DKC15" s="98"/>
      <c r="DKD15" s="98"/>
      <c r="DKE15" s="98"/>
      <c r="DKF15" s="98"/>
      <c r="DKG15" s="98"/>
      <c r="DKH15" s="98"/>
      <c r="DKI15" s="98"/>
      <c r="DKJ15" s="98"/>
      <c r="DKK15" s="98"/>
      <c r="DKL15" s="98"/>
      <c r="DKM15" s="98"/>
      <c r="DKN15" s="98"/>
      <c r="DKO15" s="98"/>
      <c r="DKP15" s="98"/>
      <c r="DKQ15" s="98"/>
      <c r="DKR15" s="98"/>
      <c r="DKS15" s="98"/>
      <c r="DKT15" s="98"/>
      <c r="DKU15" s="98"/>
      <c r="DKV15" s="98"/>
      <c r="DKW15" s="98"/>
      <c r="DKX15" s="98"/>
      <c r="DKY15" s="98"/>
      <c r="DKZ15" s="98"/>
      <c r="DLA15" s="98"/>
      <c r="DLB15" s="98"/>
      <c r="DLC15" s="98"/>
      <c r="DLD15" s="98"/>
      <c r="DLE15" s="98"/>
      <c r="DLF15" s="98"/>
      <c r="DLG15" s="98"/>
      <c r="DLH15" s="98"/>
      <c r="DLI15" s="98"/>
      <c r="DLJ15" s="98"/>
      <c r="DLK15" s="98"/>
      <c r="DLL15" s="98"/>
      <c r="DLM15" s="98"/>
      <c r="DLN15" s="98"/>
      <c r="DLO15" s="98"/>
      <c r="DLP15" s="98"/>
      <c r="DLQ15" s="98"/>
      <c r="DLR15" s="98"/>
      <c r="DLS15" s="98"/>
      <c r="DLT15" s="98"/>
      <c r="DLU15" s="98"/>
      <c r="DLV15" s="98"/>
      <c r="DLW15" s="98"/>
      <c r="DLX15" s="98"/>
      <c r="DLY15" s="98"/>
      <c r="DLZ15" s="98"/>
      <c r="DMA15" s="98"/>
      <c r="DMB15" s="98"/>
      <c r="DMC15" s="98"/>
      <c r="DMD15" s="98"/>
      <c r="DME15" s="98"/>
      <c r="DMF15" s="98"/>
      <c r="DMG15" s="98"/>
      <c r="DMH15" s="98"/>
      <c r="DMI15" s="98"/>
      <c r="DMJ15" s="98"/>
      <c r="DMK15" s="98"/>
      <c r="DML15" s="98"/>
      <c r="DMM15" s="98"/>
      <c r="DMN15" s="98"/>
      <c r="DMO15" s="98"/>
      <c r="DMP15" s="98"/>
      <c r="DMQ15" s="98"/>
      <c r="DMR15" s="98"/>
      <c r="DMS15" s="98"/>
      <c r="DMT15" s="98"/>
      <c r="DMU15" s="98"/>
      <c r="DMV15" s="98"/>
      <c r="DMW15" s="98"/>
      <c r="DMX15" s="98"/>
      <c r="DMY15" s="98"/>
      <c r="DMZ15" s="98"/>
      <c r="DNA15" s="98"/>
      <c r="DNB15" s="98"/>
      <c r="DNC15" s="98"/>
      <c r="DND15" s="98"/>
      <c r="DNE15" s="98"/>
      <c r="DNF15" s="98"/>
      <c r="DNG15" s="98"/>
      <c r="DNH15" s="98"/>
      <c r="DNI15" s="98"/>
      <c r="DNJ15" s="98"/>
      <c r="DNK15" s="98"/>
      <c r="DNL15" s="98"/>
      <c r="DNM15" s="98"/>
      <c r="DNN15" s="98"/>
      <c r="DNO15" s="98"/>
      <c r="DNP15" s="98"/>
      <c r="DNQ15" s="98"/>
      <c r="DNR15" s="98"/>
      <c r="DNS15" s="98"/>
      <c r="DNT15" s="98"/>
      <c r="DNU15" s="98"/>
      <c r="DNV15" s="98"/>
      <c r="DNW15" s="98"/>
      <c r="DNX15" s="98"/>
      <c r="DNY15" s="98"/>
      <c r="DNZ15" s="98"/>
      <c r="DOA15" s="98"/>
      <c r="DOB15" s="98"/>
      <c r="DOC15" s="98"/>
      <c r="DOD15" s="98"/>
      <c r="DOE15" s="98"/>
      <c r="DOF15" s="98"/>
      <c r="DOG15" s="98"/>
      <c r="DOH15" s="98"/>
      <c r="DOI15" s="98"/>
      <c r="DOJ15" s="98"/>
      <c r="DOK15" s="98"/>
      <c r="DOL15" s="98"/>
      <c r="DOM15" s="98"/>
      <c r="DON15" s="98"/>
      <c r="DOO15" s="98"/>
      <c r="DOP15" s="98"/>
      <c r="DOQ15" s="98"/>
      <c r="DOR15" s="98"/>
      <c r="DOS15" s="98"/>
      <c r="DOT15" s="98"/>
      <c r="DOU15" s="98"/>
      <c r="DOV15" s="98"/>
      <c r="DOW15" s="98"/>
      <c r="DOX15" s="98"/>
      <c r="DOY15" s="98"/>
      <c r="DOZ15" s="98"/>
      <c r="DPA15" s="98"/>
      <c r="DPB15" s="98"/>
      <c r="DPC15" s="98"/>
      <c r="DPD15" s="98"/>
      <c r="DPE15" s="98"/>
      <c r="DPF15" s="98"/>
      <c r="DPG15" s="98"/>
      <c r="DPH15" s="98"/>
      <c r="DPI15" s="98"/>
      <c r="DPJ15" s="98"/>
      <c r="DPK15" s="98"/>
      <c r="DPL15" s="98"/>
      <c r="DPM15" s="98"/>
      <c r="DPN15" s="98"/>
      <c r="DPO15" s="98"/>
      <c r="DPP15" s="98"/>
      <c r="DPQ15" s="98"/>
      <c r="DPR15" s="98"/>
      <c r="DPS15" s="98"/>
      <c r="DPT15" s="98"/>
      <c r="DPU15" s="98"/>
      <c r="DPV15" s="98"/>
      <c r="DPW15" s="98"/>
      <c r="DPX15" s="98"/>
      <c r="DPY15" s="98"/>
      <c r="DPZ15" s="98"/>
      <c r="DQA15" s="98"/>
      <c r="DQB15" s="98"/>
      <c r="DQC15" s="98"/>
      <c r="DQD15" s="98"/>
      <c r="DQE15" s="98"/>
      <c r="DQF15" s="98"/>
      <c r="DQG15" s="98"/>
      <c r="DQH15" s="98"/>
      <c r="DQI15" s="98"/>
      <c r="DQJ15" s="98"/>
      <c r="DQK15" s="98"/>
      <c r="DQL15" s="98"/>
      <c r="DQM15" s="98"/>
      <c r="DQN15" s="98"/>
      <c r="DQO15" s="98"/>
      <c r="DQP15" s="98"/>
      <c r="DQQ15" s="98"/>
      <c r="DQR15" s="98"/>
      <c r="DQS15" s="98"/>
      <c r="DQT15" s="98"/>
      <c r="DQU15" s="98"/>
      <c r="DQV15" s="98"/>
      <c r="DQW15" s="98"/>
      <c r="DQX15" s="98"/>
      <c r="DQY15" s="98"/>
      <c r="DQZ15" s="98"/>
      <c r="DRA15" s="98"/>
      <c r="DRB15" s="98"/>
      <c r="DRC15" s="98"/>
      <c r="DRD15" s="98"/>
      <c r="DRE15" s="98"/>
      <c r="DRF15" s="98"/>
      <c r="DRG15" s="98"/>
      <c r="DRH15" s="98"/>
      <c r="DRI15" s="98"/>
      <c r="DRJ15" s="98"/>
      <c r="DRK15" s="98"/>
      <c r="DRL15" s="98"/>
      <c r="DRM15" s="98"/>
      <c r="DRN15" s="98"/>
      <c r="DRO15" s="98"/>
      <c r="DRP15" s="98"/>
      <c r="DRQ15" s="98"/>
      <c r="DRR15" s="98"/>
      <c r="DRS15" s="98"/>
      <c r="DRT15" s="98"/>
      <c r="DRU15" s="98"/>
      <c r="DRV15" s="98"/>
      <c r="DRW15" s="98"/>
      <c r="DRX15" s="98"/>
      <c r="DRY15" s="98"/>
      <c r="DRZ15" s="98"/>
      <c r="DSA15" s="98"/>
      <c r="DSB15" s="98"/>
      <c r="DSC15" s="98"/>
      <c r="DSD15" s="98"/>
      <c r="DSE15" s="98"/>
      <c r="DSF15" s="98"/>
      <c r="DSG15" s="98"/>
      <c r="DSH15" s="98"/>
      <c r="DSI15" s="98"/>
      <c r="DSJ15" s="98"/>
      <c r="DSK15" s="98"/>
      <c r="DSL15" s="98"/>
      <c r="DSM15" s="98"/>
      <c r="DSN15" s="98"/>
      <c r="DSO15" s="98"/>
      <c r="DSP15" s="98"/>
      <c r="DSQ15" s="98"/>
      <c r="DSR15" s="98"/>
      <c r="DSS15" s="98"/>
      <c r="DST15" s="98"/>
      <c r="DSU15" s="98"/>
      <c r="DSV15" s="98"/>
      <c r="DSW15" s="98"/>
      <c r="DSX15" s="98"/>
      <c r="DSY15" s="98"/>
      <c r="DSZ15" s="98"/>
      <c r="DTA15" s="98"/>
      <c r="DTB15" s="98"/>
      <c r="DTC15" s="98"/>
      <c r="DTD15" s="98"/>
      <c r="DTE15" s="98"/>
      <c r="DTF15" s="98"/>
      <c r="DTG15" s="98"/>
      <c r="DTH15" s="98"/>
      <c r="DTI15" s="98"/>
      <c r="DTJ15" s="98"/>
      <c r="DTK15" s="98"/>
      <c r="DTL15" s="98"/>
      <c r="DTM15" s="98"/>
      <c r="DTN15" s="98"/>
      <c r="DTO15" s="98"/>
      <c r="DTP15" s="98"/>
      <c r="DTQ15" s="98"/>
      <c r="DTR15" s="98"/>
      <c r="DTS15" s="98"/>
      <c r="DTT15" s="98"/>
      <c r="DTU15" s="98"/>
      <c r="DTV15" s="98"/>
      <c r="DTW15" s="98"/>
      <c r="DTX15" s="98"/>
      <c r="DTY15" s="98"/>
      <c r="DTZ15" s="98"/>
      <c r="DUA15" s="98"/>
      <c r="DUB15" s="98"/>
      <c r="DUC15" s="98"/>
      <c r="DUD15" s="98"/>
      <c r="DUE15" s="98"/>
      <c r="DUF15" s="98"/>
      <c r="DUG15" s="98"/>
      <c r="DUH15" s="98"/>
      <c r="DUI15" s="98"/>
      <c r="DUJ15" s="98"/>
      <c r="DUK15" s="98"/>
      <c r="DUL15" s="98"/>
      <c r="DUM15" s="98"/>
      <c r="DUN15" s="98"/>
      <c r="DUO15" s="98"/>
      <c r="DUP15" s="98"/>
      <c r="DUQ15" s="98"/>
      <c r="DUR15" s="98"/>
      <c r="DUS15" s="98"/>
      <c r="DUT15" s="98"/>
      <c r="DUU15" s="98"/>
      <c r="DUV15" s="98"/>
      <c r="DUW15" s="98"/>
      <c r="DUX15" s="98"/>
      <c r="DUY15" s="98"/>
      <c r="DUZ15" s="98"/>
      <c r="DVA15" s="98"/>
      <c r="DVB15" s="98"/>
      <c r="DVC15" s="98"/>
      <c r="DVD15" s="98"/>
      <c r="DVE15" s="98"/>
      <c r="DVF15" s="98"/>
      <c r="DVG15" s="98"/>
      <c r="DVH15" s="98"/>
      <c r="DVI15" s="98"/>
      <c r="DVJ15" s="98"/>
      <c r="DVK15" s="98"/>
      <c r="DVL15" s="98"/>
      <c r="DVM15" s="98"/>
      <c r="DVN15" s="98"/>
      <c r="DVO15" s="98"/>
      <c r="DVP15" s="98"/>
      <c r="DVQ15" s="98"/>
      <c r="DVR15" s="98"/>
      <c r="DVS15" s="98"/>
      <c r="DVT15" s="98"/>
      <c r="DVU15" s="98"/>
      <c r="DVV15" s="98"/>
      <c r="DVW15" s="98"/>
      <c r="DVX15" s="98"/>
      <c r="DVY15" s="98"/>
      <c r="DVZ15" s="98"/>
      <c r="DWA15" s="98"/>
      <c r="DWB15" s="98"/>
      <c r="DWC15" s="98"/>
      <c r="DWD15" s="98"/>
      <c r="DWE15" s="98"/>
      <c r="DWF15" s="98"/>
      <c r="DWG15" s="98"/>
      <c r="DWH15" s="98"/>
      <c r="DWI15" s="98"/>
      <c r="DWJ15" s="98"/>
      <c r="DWK15" s="98"/>
      <c r="DWL15" s="98"/>
      <c r="DWM15" s="98"/>
      <c r="DWN15" s="98"/>
      <c r="DWO15" s="98"/>
      <c r="DWP15" s="98"/>
      <c r="DWQ15" s="98"/>
      <c r="DWR15" s="98"/>
      <c r="DWS15" s="98"/>
      <c r="DWT15" s="98"/>
      <c r="DWU15" s="98"/>
      <c r="DWV15" s="98"/>
      <c r="DWW15" s="98"/>
      <c r="DWX15" s="98"/>
      <c r="DWY15" s="98"/>
      <c r="DWZ15" s="98"/>
      <c r="DXA15" s="98"/>
      <c r="DXB15" s="98"/>
      <c r="DXC15" s="98"/>
      <c r="DXD15" s="98"/>
      <c r="DXE15" s="98"/>
      <c r="DXF15" s="98"/>
      <c r="DXG15" s="98"/>
      <c r="DXH15" s="98"/>
      <c r="DXI15" s="98"/>
      <c r="DXJ15" s="98"/>
      <c r="DXK15" s="98"/>
      <c r="DXL15" s="98"/>
      <c r="DXM15" s="98"/>
      <c r="DXN15" s="98"/>
      <c r="DXO15" s="98"/>
      <c r="DXP15" s="98"/>
      <c r="DXQ15" s="98"/>
      <c r="DXR15" s="98"/>
      <c r="DXS15" s="98"/>
      <c r="DXT15" s="98"/>
      <c r="DXU15" s="98"/>
      <c r="DXV15" s="98"/>
      <c r="DXW15" s="98"/>
      <c r="DXX15" s="98"/>
      <c r="DXY15" s="98"/>
      <c r="DXZ15" s="98"/>
      <c r="DYA15" s="98"/>
      <c r="DYB15" s="98"/>
      <c r="DYC15" s="98"/>
      <c r="DYD15" s="98"/>
      <c r="DYE15" s="98"/>
      <c r="DYF15" s="98"/>
      <c r="DYG15" s="98"/>
      <c r="DYH15" s="98"/>
      <c r="DYI15" s="98"/>
      <c r="DYJ15" s="98"/>
      <c r="DYK15" s="98"/>
      <c r="DYL15" s="98"/>
      <c r="DYM15" s="98"/>
      <c r="DYN15" s="98"/>
      <c r="DYO15" s="98"/>
      <c r="DYP15" s="98"/>
      <c r="DYQ15" s="98"/>
      <c r="DYR15" s="98"/>
      <c r="DYS15" s="98"/>
      <c r="DYT15" s="98"/>
      <c r="DYU15" s="98"/>
      <c r="DYV15" s="98"/>
      <c r="DYW15" s="98"/>
      <c r="DYX15" s="98"/>
      <c r="DYY15" s="98"/>
      <c r="DYZ15" s="98"/>
      <c r="DZA15" s="98"/>
      <c r="DZB15" s="98"/>
      <c r="DZC15" s="98"/>
      <c r="DZD15" s="98"/>
      <c r="DZE15" s="98"/>
      <c r="DZF15" s="98"/>
      <c r="DZG15" s="98"/>
      <c r="DZH15" s="98"/>
      <c r="DZI15" s="98"/>
      <c r="DZJ15" s="98"/>
      <c r="DZK15" s="98"/>
      <c r="DZL15" s="98"/>
      <c r="DZM15" s="98"/>
      <c r="DZN15" s="98"/>
      <c r="DZO15" s="98"/>
      <c r="DZP15" s="98"/>
      <c r="DZQ15" s="98"/>
      <c r="DZR15" s="98"/>
      <c r="DZS15" s="98"/>
      <c r="DZT15" s="98"/>
      <c r="DZU15" s="98"/>
      <c r="DZV15" s="98"/>
      <c r="DZW15" s="98"/>
      <c r="DZX15" s="98"/>
      <c r="DZY15" s="98"/>
      <c r="DZZ15" s="98"/>
      <c r="EAA15" s="98"/>
      <c r="EAB15" s="98"/>
      <c r="EAC15" s="98"/>
      <c r="EAD15" s="98"/>
      <c r="EAE15" s="98"/>
      <c r="EAF15" s="98"/>
      <c r="EAG15" s="98"/>
      <c r="EAH15" s="98"/>
      <c r="EAI15" s="98"/>
      <c r="EAJ15" s="98"/>
      <c r="EAK15" s="98"/>
      <c r="EAL15" s="98"/>
      <c r="EAM15" s="98"/>
      <c r="EAN15" s="98"/>
      <c r="EAO15" s="98"/>
      <c r="EAP15" s="98"/>
      <c r="EAQ15" s="98"/>
      <c r="EAR15" s="98"/>
      <c r="EAS15" s="98"/>
      <c r="EAT15" s="98"/>
      <c r="EAU15" s="98"/>
      <c r="EAV15" s="98"/>
      <c r="EAW15" s="98"/>
      <c r="EAX15" s="98"/>
      <c r="EAY15" s="98"/>
      <c r="EAZ15" s="98"/>
      <c r="EBA15" s="98"/>
      <c r="EBB15" s="98"/>
      <c r="EBC15" s="98"/>
      <c r="EBD15" s="98"/>
      <c r="EBE15" s="98"/>
      <c r="EBF15" s="98"/>
      <c r="EBG15" s="98"/>
      <c r="EBH15" s="98"/>
      <c r="EBI15" s="98"/>
      <c r="EBJ15" s="98"/>
      <c r="EBK15" s="98"/>
      <c r="EBL15" s="98"/>
      <c r="EBM15" s="98"/>
      <c r="EBN15" s="98"/>
      <c r="EBO15" s="98"/>
      <c r="EBP15" s="98"/>
      <c r="EBQ15" s="98"/>
      <c r="EBR15" s="98"/>
      <c r="EBS15" s="98"/>
      <c r="EBT15" s="98"/>
      <c r="EBU15" s="98"/>
      <c r="EBV15" s="98"/>
      <c r="EBW15" s="98"/>
      <c r="EBX15" s="98"/>
      <c r="EBY15" s="98"/>
      <c r="EBZ15" s="98"/>
      <c r="ECA15" s="98"/>
      <c r="ECB15" s="98"/>
      <c r="ECC15" s="98"/>
      <c r="ECD15" s="98"/>
      <c r="ECE15" s="98"/>
      <c r="ECF15" s="98"/>
      <c r="ECG15" s="98"/>
      <c r="ECH15" s="98"/>
      <c r="ECI15" s="98"/>
      <c r="ECJ15" s="98"/>
      <c r="ECK15" s="98"/>
      <c r="ECL15" s="98"/>
      <c r="ECM15" s="98"/>
      <c r="ECN15" s="98"/>
      <c r="ECO15" s="98"/>
      <c r="ECP15" s="98"/>
      <c r="ECQ15" s="98"/>
      <c r="ECR15" s="98"/>
      <c r="ECS15" s="98"/>
      <c r="ECT15" s="98"/>
      <c r="ECU15" s="98"/>
      <c r="ECV15" s="98"/>
      <c r="ECW15" s="98"/>
      <c r="ECX15" s="98"/>
      <c r="ECY15" s="98"/>
      <c r="ECZ15" s="98"/>
      <c r="EDA15" s="98"/>
      <c r="EDB15" s="98"/>
      <c r="EDC15" s="98"/>
      <c r="EDD15" s="98"/>
      <c r="EDE15" s="98"/>
      <c r="EDF15" s="98"/>
      <c r="EDG15" s="98"/>
      <c r="EDH15" s="98"/>
      <c r="EDI15" s="98"/>
      <c r="EDJ15" s="98"/>
      <c r="EDK15" s="98"/>
      <c r="EDL15" s="98"/>
      <c r="EDM15" s="98"/>
      <c r="EDN15" s="98"/>
      <c r="EDO15" s="98"/>
      <c r="EDP15" s="98"/>
      <c r="EDQ15" s="98"/>
      <c r="EDR15" s="98"/>
      <c r="EDS15" s="98"/>
      <c r="EDT15" s="98"/>
      <c r="EDU15" s="98"/>
      <c r="EDV15" s="98"/>
      <c r="EDW15" s="98"/>
      <c r="EDX15" s="98"/>
      <c r="EDY15" s="98"/>
      <c r="EDZ15" s="98"/>
      <c r="EEA15" s="98"/>
      <c r="EEB15" s="98"/>
      <c r="EEC15" s="98"/>
      <c r="EED15" s="98"/>
      <c r="EEE15" s="98"/>
      <c r="EEF15" s="98"/>
      <c r="EEG15" s="98"/>
      <c r="EEH15" s="98"/>
      <c r="EEI15" s="98"/>
      <c r="EEJ15" s="98"/>
      <c r="EEK15" s="98"/>
      <c r="EEL15" s="98"/>
      <c r="EEM15" s="98"/>
      <c r="EEN15" s="98"/>
      <c r="EEO15" s="98"/>
      <c r="EEP15" s="98"/>
      <c r="EEQ15" s="98"/>
      <c r="EER15" s="98"/>
      <c r="EES15" s="98"/>
      <c r="EET15" s="98"/>
      <c r="EEU15" s="98"/>
      <c r="EEV15" s="98"/>
      <c r="EEW15" s="98"/>
      <c r="EEX15" s="98"/>
      <c r="EEY15" s="98"/>
      <c r="EEZ15" s="98"/>
      <c r="EFA15" s="98"/>
      <c r="EFB15" s="98"/>
      <c r="EFC15" s="98"/>
      <c r="EFD15" s="98"/>
      <c r="EFE15" s="98"/>
      <c r="EFF15" s="98"/>
      <c r="EFG15" s="98"/>
      <c r="EFH15" s="98"/>
      <c r="EFI15" s="98"/>
      <c r="EFJ15" s="98"/>
      <c r="EFK15" s="98"/>
      <c r="EFL15" s="98"/>
      <c r="EFM15" s="98"/>
      <c r="EFN15" s="98"/>
      <c r="EFO15" s="98"/>
      <c r="EFP15" s="98"/>
      <c r="EFQ15" s="98"/>
      <c r="EFR15" s="98"/>
      <c r="EFS15" s="98"/>
      <c r="EFT15" s="98"/>
      <c r="EFU15" s="98"/>
      <c r="EFV15" s="98"/>
      <c r="EFW15" s="98"/>
      <c r="EFX15" s="98"/>
      <c r="EFY15" s="98"/>
      <c r="EFZ15" s="98"/>
      <c r="EGA15" s="98"/>
      <c r="EGB15" s="98"/>
      <c r="EGC15" s="98"/>
      <c r="EGD15" s="98"/>
      <c r="EGE15" s="98"/>
      <c r="EGF15" s="98"/>
      <c r="EGG15" s="98"/>
      <c r="EGH15" s="98"/>
      <c r="EGI15" s="98"/>
      <c r="EGJ15" s="98"/>
      <c r="EGK15" s="98"/>
      <c r="EGL15" s="98"/>
      <c r="EGM15" s="98"/>
      <c r="EGN15" s="98"/>
      <c r="EGO15" s="98"/>
      <c r="EGP15" s="98"/>
      <c r="EGQ15" s="98"/>
      <c r="EGR15" s="98"/>
      <c r="EGS15" s="98"/>
      <c r="EGT15" s="98"/>
      <c r="EGU15" s="98"/>
      <c r="EGV15" s="98"/>
      <c r="EGW15" s="98"/>
      <c r="EGX15" s="98"/>
      <c r="EGY15" s="98"/>
      <c r="EGZ15" s="98"/>
      <c r="EHA15" s="98"/>
      <c r="EHB15" s="98"/>
      <c r="EHC15" s="98"/>
      <c r="EHD15" s="98"/>
      <c r="EHE15" s="98"/>
      <c r="EHF15" s="98"/>
      <c r="EHG15" s="98"/>
      <c r="EHH15" s="98"/>
      <c r="EHI15" s="98"/>
      <c r="EHJ15" s="98"/>
      <c r="EHK15" s="98"/>
      <c r="EHL15" s="98"/>
      <c r="EHM15" s="98"/>
      <c r="EHN15" s="98"/>
      <c r="EHO15" s="98"/>
      <c r="EHP15" s="98"/>
      <c r="EHQ15" s="98"/>
      <c r="EHR15" s="98"/>
      <c r="EHS15" s="98"/>
      <c r="EHT15" s="98"/>
      <c r="EHU15" s="98"/>
      <c r="EHV15" s="98"/>
      <c r="EHW15" s="98"/>
      <c r="EHX15" s="98"/>
      <c r="EHY15" s="98"/>
      <c r="EHZ15" s="98"/>
      <c r="EIA15" s="98"/>
      <c r="EIB15" s="98"/>
      <c r="EIC15" s="98"/>
      <c r="EID15" s="98"/>
      <c r="EIE15" s="98"/>
      <c r="EIF15" s="98"/>
      <c r="EIG15" s="98"/>
      <c r="EIH15" s="98"/>
      <c r="EII15" s="98"/>
      <c r="EIJ15" s="98"/>
      <c r="EIK15" s="98"/>
      <c r="EIL15" s="98"/>
      <c r="EIM15" s="98"/>
      <c r="EIN15" s="98"/>
      <c r="EIO15" s="98"/>
      <c r="EIP15" s="98"/>
      <c r="EIQ15" s="98"/>
      <c r="EIR15" s="98"/>
      <c r="EIS15" s="98"/>
      <c r="EIT15" s="98"/>
      <c r="EIU15" s="98"/>
      <c r="EIV15" s="98"/>
      <c r="EIW15" s="98"/>
      <c r="EIX15" s="98"/>
      <c r="EIY15" s="98"/>
      <c r="EIZ15" s="98"/>
      <c r="EJA15" s="98"/>
      <c r="EJB15" s="98"/>
      <c r="EJC15" s="98"/>
      <c r="EJD15" s="98"/>
      <c r="EJE15" s="98"/>
      <c r="EJF15" s="98"/>
      <c r="EJG15" s="98"/>
      <c r="EJH15" s="98"/>
      <c r="EJI15" s="98"/>
      <c r="EJJ15" s="98"/>
      <c r="EJK15" s="98"/>
      <c r="EJL15" s="98"/>
      <c r="EJM15" s="98"/>
      <c r="EJN15" s="98"/>
      <c r="EJO15" s="98"/>
      <c r="EJP15" s="98"/>
      <c r="EJQ15" s="98"/>
      <c r="EJR15" s="98"/>
      <c r="EJS15" s="98"/>
      <c r="EJT15" s="98"/>
      <c r="EJU15" s="98"/>
      <c r="EJV15" s="98"/>
      <c r="EJW15" s="98"/>
      <c r="EJX15" s="98"/>
      <c r="EJY15" s="98"/>
      <c r="EJZ15" s="98"/>
      <c r="EKA15" s="98"/>
      <c r="EKB15" s="98"/>
      <c r="EKC15" s="98"/>
      <c r="EKD15" s="98"/>
      <c r="EKE15" s="98"/>
      <c r="EKF15" s="98"/>
      <c r="EKG15" s="98"/>
      <c r="EKH15" s="98"/>
      <c r="EKI15" s="98"/>
      <c r="EKJ15" s="98"/>
      <c r="EKK15" s="98"/>
      <c r="EKL15" s="98"/>
      <c r="EKM15" s="98"/>
      <c r="EKN15" s="98"/>
      <c r="EKO15" s="98"/>
      <c r="EKP15" s="98"/>
      <c r="EKQ15" s="98"/>
      <c r="EKR15" s="98"/>
      <c r="EKS15" s="98"/>
      <c r="EKT15" s="98"/>
      <c r="EKU15" s="98"/>
      <c r="EKV15" s="98"/>
      <c r="EKW15" s="98"/>
      <c r="EKX15" s="98"/>
      <c r="EKY15" s="98"/>
      <c r="EKZ15" s="98"/>
      <c r="ELA15" s="98"/>
      <c r="ELB15" s="98"/>
      <c r="ELC15" s="98"/>
      <c r="ELD15" s="98"/>
      <c r="ELE15" s="98"/>
      <c r="ELF15" s="98"/>
      <c r="ELG15" s="98"/>
      <c r="ELH15" s="98"/>
      <c r="ELI15" s="98"/>
      <c r="ELJ15" s="98"/>
      <c r="ELK15" s="98"/>
      <c r="ELL15" s="98"/>
      <c r="ELM15" s="98"/>
      <c r="ELN15" s="98"/>
      <c r="ELO15" s="98"/>
      <c r="ELP15" s="98"/>
      <c r="ELQ15" s="98"/>
      <c r="ELR15" s="98"/>
      <c r="ELS15" s="98"/>
      <c r="ELT15" s="98"/>
      <c r="ELU15" s="98"/>
      <c r="ELV15" s="98"/>
      <c r="ELW15" s="98"/>
      <c r="ELX15" s="98"/>
      <c r="ELY15" s="98"/>
      <c r="ELZ15" s="98"/>
      <c r="EMA15" s="98"/>
      <c r="EMB15" s="98"/>
      <c r="EMC15" s="98"/>
      <c r="EMD15" s="98"/>
      <c r="EME15" s="98"/>
      <c r="EMF15" s="98"/>
      <c r="EMG15" s="98"/>
      <c r="EMH15" s="98"/>
      <c r="EMI15" s="98"/>
      <c r="EMJ15" s="98"/>
      <c r="EMK15" s="98"/>
      <c r="EML15" s="98"/>
      <c r="EMM15" s="98"/>
      <c r="EMN15" s="98"/>
      <c r="EMO15" s="98"/>
      <c r="EMP15" s="98"/>
      <c r="EMQ15" s="98"/>
      <c r="EMR15" s="98"/>
      <c r="EMS15" s="98"/>
      <c r="EMT15" s="98"/>
      <c r="EMU15" s="98"/>
      <c r="EMV15" s="98"/>
      <c r="EMW15" s="98"/>
      <c r="EMX15" s="98"/>
      <c r="EMY15" s="98"/>
      <c r="EMZ15" s="98"/>
      <c r="ENA15" s="98"/>
      <c r="ENB15" s="98"/>
      <c r="ENC15" s="98"/>
      <c r="END15" s="98"/>
      <c r="ENE15" s="98"/>
      <c r="ENF15" s="98"/>
      <c r="ENG15" s="98"/>
      <c r="ENH15" s="98"/>
      <c r="ENI15" s="98"/>
      <c r="ENJ15" s="98"/>
      <c r="ENK15" s="98"/>
      <c r="ENL15" s="98"/>
      <c r="ENM15" s="98"/>
      <c r="ENN15" s="98"/>
      <c r="ENO15" s="98"/>
      <c r="ENP15" s="98"/>
      <c r="ENQ15" s="98"/>
      <c r="ENR15" s="98"/>
      <c r="ENS15" s="98"/>
      <c r="ENT15" s="98"/>
      <c r="ENU15" s="98"/>
      <c r="ENV15" s="98"/>
      <c r="ENW15" s="98"/>
      <c r="ENX15" s="98"/>
      <c r="ENY15" s="98"/>
      <c r="ENZ15" s="98"/>
      <c r="EOA15" s="98"/>
      <c r="EOB15" s="98"/>
      <c r="EOC15" s="98"/>
      <c r="EOD15" s="98"/>
      <c r="EOE15" s="98"/>
      <c r="EOF15" s="98"/>
      <c r="EOG15" s="98"/>
      <c r="EOH15" s="98"/>
      <c r="EOI15" s="98"/>
      <c r="EOJ15" s="98"/>
      <c r="EOK15" s="98"/>
      <c r="EOL15" s="98"/>
      <c r="EOM15" s="98"/>
      <c r="EON15" s="98"/>
      <c r="EOO15" s="98"/>
      <c r="EOP15" s="98"/>
      <c r="EOQ15" s="98"/>
      <c r="EOR15" s="98"/>
      <c r="EOS15" s="98"/>
      <c r="EOT15" s="98"/>
      <c r="EOU15" s="98"/>
      <c r="EOV15" s="98"/>
      <c r="EOW15" s="98"/>
      <c r="EOX15" s="98"/>
      <c r="EOY15" s="98"/>
      <c r="EOZ15" s="98"/>
      <c r="EPA15" s="98"/>
      <c r="EPB15" s="98"/>
      <c r="EPC15" s="98"/>
      <c r="EPD15" s="98"/>
      <c r="EPE15" s="98"/>
      <c r="EPF15" s="98"/>
      <c r="EPG15" s="98"/>
      <c r="EPH15" s="98"/>
      <c r="EPI15" s="98"/>
      <c r="EPJ15" s="98"/>
      <c r="EPK15" s="98"/>
      <c r="EPL15" s="98"/>
      <c r="EPM15" s="98"/>
      <c r="EPN15" s="98"/>
      <c r="EPO15" s="98"/>
      <c r="EPP15" s="98"/>
      <c r="EPQ15" s="98"/>
      <c r="EPR15" s="98"/>
      <c r="EPS15" s="98"/>
      <c r="EPT15" s="98"/>
      <c r="EPU15" s="98"/>
      <c r="EPV15" s="98"/>
      <c r="EPW15" s="98"/>
      <c r="EPX15" s="98"/>
      <c r="EPY15" s="98"/>
      <c r="EPZ15" s="98"/>
      <c r="EQA15" s="98"/>
      <c r="EQB15" s="98"/>
      <c r="EQC15" s="98"/>
      <c r="EQD15" s="98"/>
      <c r="EQE15" s="98"/>
      <c r="EQF15" s="98"/>
      <c r="EQG15" s="98"/>
      <c r="EQH15" s="98"/>
      <c r="EQI15" s="98"/>
      <c r="EQJ15" s="98"/>
      <c r="EQK15" s="98"/>
      <c r="EQL15" s="98"/>
      <c r="EQM15" s="98"/>
      <c r="EQN15" s="98"/>
      <c r="EQO15" s="98"/>
      <c r="EQP15" s="98"/>
      <c r="EQQ15" s="98"/>
      <c r="EQR15" s="98"/>
      <c r="EQS15" s="98"/>
      <c r="EQT15" s="98"/>
      <c r="EQU15" s="98"/>
      <c r="EQV15" s="98"/>
      <c r="EQW15" s="98"/>
      <c r="EQX15" s="98"/>
      <c r="EQY15" s="98"/>
      <c r="EQZ15" s="98"/>
      <c r="ERA15" s="98"/>
      <c r="ERB15" s="98"/>
      <c r="ERC15" s="98"/>
      <c r="ERD15" s="98"/>
      <c r="ERE15" s="98"/>
      <c r="ERF15" s="98"/>
      <c r="ERG15" s="98"/>
      <c r="ERH15" s="98"/>
      <c r="ERI15" s="98"/>
      <c r="ERJ15" s="98"/>
      <c r="ERK15" s="98"/>
      <c r="ERL15" s="98"/>
      <c r="ERM15" s="98"/>
      <c r="ERN15" s="98"/>
      <c r="ERO15" s="98"/>
      <c r="ERP15" s="98"/>
      <c r="ERQ15" s="98"/>
      <c r="ERR15" s="98"/>
      <c r="ERS15" s="98"/>
      <c r="ERT15" s="98"/>
      <c r="ERU15" s="98"/>
      <c r="ERV15" s="98"/>
      <c r="ERW15" s="98"/>
      <c r="ERX15" s="98"/>
      <c r="ERY15" s="98"/>
      <c r="ERZ15" s="98"/>
      <c r="ESA15" s="98"/>
      <c r="ESB15" s="98"/>
      <c r="ESC15" s="98"/>
      <c r="ESD15" s="98"/>
      <c r="ESE15" s="98"/>
      <c r="ESF15" s="98"/>
      <c r="ESG15" s="98"/>
      <c r="ESH15" s="98"/>
      <c r="ESI15" s="98"/>
      <c r="ESJ15" s="98"/>
      <c r="ESK15" s="98"/>
      <c r="ESL15" s="98"/>
      <c r="ESM15" s="98"/>
      <c r="ESN15" s="98"/>
      <c r="ESO15" s="98"/>
      <c r="ESP15" s="98"/>
      <c r="ESQ15" s="98"/>
      <c r="ESR15" s="98"/>
      <c r="ESS15" s="98"/>
      <c r="EST15" s="98"/>
      <c r="ESU15" s="98"/>
      <c r="ESV15" s="98"/>
      <c r="ESW15" s="98"/>
      <c r="ESX15" s="98"/>
      <c r="ESY15" s="98"/>
      <c r="ESZ15" s="98"/>
      <c r="ETA15" s="98"/>
      <c r="ETB15" s="98"/>
      <c r="ETC15" s="98"/>
      <c r="ETD15" s="98"/>
      <c r="ETE15" s="98"/>
      <c r="ETF15" s="98"/>
      <c r="ETG15" s="98"/>
      <c r="ETH15" s="98"/>
      <c r="ETI15" s="98"/>
      <c r="ETJ15" s="98"/>
      <c r="ETK15" s="98"/>
      <c r="ETL15" s="98"/>
      <c r="ETM15" s="98"/>
      <c r="ETN15" s="98"/>
      <c r="ETO15" s="98"/>
      <c r="ETP15" s="98"/>
      <c r="ETQ15" s="98"/>
      <c r="ETR15" s="98"/>
      <c r="ETS15" s="98"/>
      <c r="ETT15" s="98"/>
      <c r="ETU15" s="98"/>
      <c r="ETV15" s="98"/>
      <c r="ETW15" s="98"/>
      <c r="ETX15" s="98"/>
      <c r="ETY15" s="98"/>
      <c r="ETZ15" s="98"/>
      <c r="EUA15" s="98"/>
      <c r="EUB15" s="98"/>
      <c r="EUC15" s="98"/>
      <c r="EUD15" s="98"/>
      <c r="EUE15" s="98"/>
      <c r="EUF15" s="98"/>
      <c r="EUG15" s="98"/>
      <c r="EUH15" s="98"/>
      <c r="EUI15" s="98"/>
      <c r="EUJ15" s="98"/>
      <c r="EUK15" s="98"/>
      <c r="EUL15" s="98"/>
      <c r="EUM15" s="98"/>
      <c r="EUN15" s="98"/>
      <c r="EUO15" s="98"/>
      <c r="EUP15" s="98"/>
      <c r="EUQ15" s="98"/>
      <c r="EUR15" s="98"/>
      <c r="EUS15" s="98"/>
      <c r="EUT15" s="98"/>
      <c r="EUU15" s="98"/>
      <c r="EUV15" s="98"/>
      <c r="EUW15" s="98"/>
      <c r="EUX15" s="98"/>
      <c r="EUY15" s="98"/>
      <c r="EUZ15" s="98"/>
      <c r="EVA15" s="98"/>
      <c r="EVB15" s="98"/>
      <c r="EVC15" s="98"/>
      <c r="EVD15" s="98"/>
      <c r="EVE15" s="98"/>
      <c r="EVF15" s="98"/>
      <c r="EVG15" s="98"/>
      <c r="EVH15" s="98"/>
      <c r="EVI15" s="98"/>
      <c r="EVJ15" s="98"/>
      <c r="EVK15" s="98"/>
      <c r="EVL15" s="98"/>
      <c r="EVM15" s="98"/>
      <c r="EVN15" s="98"/>
      <c r="EVO15" s="98"/>
      <c r="EVP15" s="98"/>
      <c r="EVQ15" s="98"/>
      <c r="EVR15" s="98"/>
      <c r="EVS15" s="98"/>
      <c r="EVT15" s="98"/>
      <c r="EVU15" s="98"/>
      <c r="EVV15" s="98"/>
      <c r="EVW15" s="98"/>
      <c r="EVX15" s="98"/>
      <c r="EVY15" s="98"/>
      <c r="EVZ15" s="98"/>
      <c r="EWA15" s="98"/>
      <c r="EWB15" s="98"/>
      <c r="EWC15" s="98"/>
      <c r="EWD15" s="98"/>
      <c r="EWE15" s="98"/>
      <c r="EWF15" s="98"/>
      <c r="EWG15" s="98"/>
      <c r="EWH15" s="98"/>
      <c r="EWI15" s="98"/>
      <c r="EWJ15" s="98"/>
      <c r="EWK15" s="98"/>
      <c r="EWL15" s="98"/>
      <c r="EWM15" s="98"/>
      <c r="EWN15" s="98"/>
      <c r="EWO15" s="98"/>
      <c r="EWP15" s="98"/>
      <c r="EWQ15" s="98"/>
      <c r="EWR15" s="98"/>
      <c r="EWS15" s="98"/>
      <c r="EWT15" s="98"/>
      <c r="EWU15" s="98"/>
      <c r="EWV15" s="98"/>
      <c r="EWW15" s="98"/>
      <c r="EWX15" s="98"/>
      <c r="EWY15" s="98"/>
      <c r="EWZ15" s="98"/>
      <c r="EXA15" s="98"/>
      <c r="EXB15" s="98"/>
      <c r="EXC15" s="98"/>
      <c r="EXD15" s="98"/>
      <c r="EXE15" s="98"/>
      <c r="EXF15" s="98"/>
      <c r="EXG15" s="98"/>
      <c r="EXH15" s="98"/>
      <c r="EXI15" s="98"/>
      <c r="EXJ15" s="98"/>
      <c r="EXK15" s="98"/>
      <c r="EXL15" s="98"/>
      <c r="EXM15" s="98"/>
      <c r="EXN15" s="98"/>
      <c r="EXO15" s="98"/>
      <c r="EXP15" s="98"/>
      <c r="EXQ15" s="98"/>
      <c r="EXR15" s="98"/>
      <c r="EXS15" s="98"/>
      <c r="EXT15" s="98"/>
      <c r="EXU15" s="98"/>
      <c r="EXV15" s="98"/>
      <c r="EXW15" s="98"/>
      <c r="EXX15" s="98"/>
      <c r="EXY15" s="98"/>
      <c r="EXZ15" s="98"/>
      <c r="EYA15" s="98"/>
      <c r="EYB15" s="98"/>
      <c r="EYC15" s="98"/>
      <c r="EYD15" s="98"/>
      <c r="EYE15" s="98"/>
      <c r="EYF15" s="98"/>
      <c r="EYG15" s="98"/>
      <c r="EYH15" s="98"/>
      <c r="EYI15" s="98"/>
      <c r="EYJ15" s="98"/>
      <c r="EYK15" s="98"/>
      <c r="EYL15" s="98"/>
      <c r="EYM15" s="98"/>
      <c r="EYN15" s="98"/>
      <c r="EYO15" s="98"/>
      <c r="EYP15" s="98"/>
      <c r="EYQ15" s="98"/>
      <c r="EYR15" s="98"/>
      <c r="EYS15" s="98"/>
      <c r="EYT15" s="98"/>
      <c r="EYU15" s="98"/>
      <c r="EYV15" s="98"/>
      <c r="EYW15" s="98"/>
      <c r="EYX15" s="98"/>
      <c r="EYY15" s="98"/>
      <c r="EYZ15" s="98"/>
      <c r="EZA15" s="98"/>
      <c r="EZB15" s="98"/>
      <c r="EZC15" s="98"/>
      <c r="EZD15" s="98"/>
      <c r="EZE15" s="98"/>
      <c r="EZF15" s="98"/>
      <c r="EZG15" s="98"/>
      <c r="EZH15" s="98"/>
      <c r="EZI15" s="98"/>
      <c r="EZJ15" s="98"/>
      <c r="EZK15" s="98"/>
      <c r="EZL15" s="98"/>
      <c r="EZM15" s="98"/>
      <c r="EZN15" s="98"/>
      <c r="EZO15" s="98"/>
      <c r="EZP15" s="98"/>
      <c r="EZQ15" s="98"/>
      <c r="EZR15" s="98"/>
      <c r="EZS15" s="98"/>
      <c r="EZT15" s="98"/>
      <c r="EZU15" s="98"/>
      <c r="EZV15" s="98"/>
      <c r="EZW15" s="98"/>
      <c r="EZX15" s="98"/>
      <c r="EZY15" s="98"/>
      <c r="EZZ15" s="98"/>
      <c r="FAA15" s="98"/>
      <c r="FAB15" s="98"/>
      <c r="FAC15" s="98"/>
      <c r="FAD15" s="98"/>
      <c r="FAE15" s="98"/>
      <c r="FAF15" s="98"/>
      <c r="FAG15" s="98"/>
      <c r="FAH15" s="98"/>
      <c r="FAI15" s="98"/>
      <c r="FAJ15" s="98"/>
      <c r="FAK15" s="98"/>
      <c r="FAL15" s="98"/>
      <c r="FAM15" s="98"/>
      <c r="FAN15" s="98"/>
      <c r="FAO15" s="98"/>
      <c r="FAP15" s="98"/>
      <c r="FAQ15" s="98"/>
      <c r="FAR15" s="98"/>
      <c r="FAS15" s="98"/>
      <c r="FAT15" s="98"/>
      <c r="FAU15" s="98"/>
      <c r="FAV15" s="98"/>
      <c r="FAW15" s="98"/>
      <c r="FAX15" s="98"/>
      <c r="FAY15" s="98"/>
      <c r="FAZ15" s="98"/>
      <c r="FBA15" s="98"/>
      <c r="FBB15" s="98"/>
      <c r="FBC15" s="98"/>
      <c r="FBD15" s="98"/>
      <c r="FBE15" s="98"/>
      <c r="FBF15" s="98"/>
      <c r="FBG15" s="98"/>
      <c r="FBH15" s="98"/>
      <c r="FBI15" s="98"/>
      <c r="FBJ15" s="98"/>
      <c r="FBK15" s="98"/>
      <c r="FBL15" s="98"/>
      <c r="FBM15" s="98"/>
      <c r="FBN15" s="98"/>
      <c r="FBO15" s="98"/>
      <c r="FBP15" s="98"/>
      <c r="FBQ15" s="98"/>
      <c r="FBR15" s="98"/>
      <c r="FBS15" s="98"/>
      <c r="FBT15" s="98"/>
      <c r="FBU15" s="98"/>
      <c r="FBV15" s="98"/>
      <c r="FBW15" s="98"/>
      <c r="FBX15" s="98"/>
      <c r="FBY15" s="98"/>
      <c r="FBZ15" s="98"/>
      <c r="FCA15" s="98"/>
      <c r="FCB15" s="98"/>
      <c r="FCC15" s="98"/>
      <c r="FCD15" s="98"/>
      <c r="FCE15" s="98"/>
      <c r="FCF15" s="98"/>
      <c r="FCG15" s="98"/>
      <c r="FCH15" s="98"/>
      <c r="FCI15" s="98"/>
      <c r="FCJ15" s="98"/>
      <c r="FCK15" s="98"/>
      <c r="FCL15" s="98"/>
      <c r="FCM15" s="98"/>
      <c r="FCN15" s="98"/>
      <c r="FCO15" s="98"/>
      <c r="FCP15" s="98"/>
      <c r="FCQ15" s="98"/>
      <c r="FCR15" s="98"/>
      <c r="FCS15" s="98"/>
      <c r="FCT15" s="98"/>
      <c r="FCU15" s="98"/>
      <c r="FCV15" s="98"/>
      <c r="FCW15" s="98"/>
      <c r="FCX15" s="98"/>
      <c r="FCY15" s="98"/>
      <c r="FCZ15" s="98"/>
      <c r="FDA15" s="98"/>
      <c r="FDB15" s="98"/>
      <c r="FDC15" s="98"/>
      <c r="FDD15" s="98"/>
      <c r="FDE15" s="98"/>
      <c r="FDF15" s="98"/>
      <c r="FDG15" s="98"/>
      <c r="FDH15" s="98"/>
      <c r="FDI15" s="98"/>
      <c r="FDJ15" s="98"/>
      <c r="FDK15" s="98"/>
      <c r="FDL15" s="98"/>
      <c r="FDM15" s="98"/>
      <c r="FDN15" s="98"/>
      <c r="FDO15" s="98"/>
      <c r="FDP15" s="98"/>
      <c r="FDQ15" s="98"/>
      <c r="FDR15" s="98"/>
      <c r="FDS15" s="98"/>
      <c r="FDT15" s="98"/>
      <c r="FDU15" s="98"/>
      <c r="FDV15" s="98"/>
      <c r="FDW15" s="98"/>
      <c r="FDX15" s="98"/>
      <c r="FDY15" s="98"/>
      <c r="FDZ15" s="98"/>
      <c r="FEA15" s="98"/>
      <c r="FEB15" s="98"/>
      <c r="FEC15" s="98"/>
      <c r="FED15" s="98"/>
      <c r="FEE15" s="98"/>
      <c r="FEF15" s="98"/>
      <c r="FEG15" s="98"/>
      <c r="FEH15" s="98"/>
      <c r="FEI15" s="98"/>
      <c r="FEJ15" s="98"/>
      <c r="FEK15" s="98"/>
      <c r="FEL15" s="98"/>
      <c r="FEM15" s="98"/>
      <c r="FEN15" s="98"/>
      <c r="FEO15" s="98"/>
      <c r="FEP15" s="98"/>
      <c r="FEQ15" s="98"/>
      <c r="FER15" s="98"/>
      <c r="FES15" s="98"/>
      <c r="FET15" s="98"/>
      <c r="FEU15" s="98"/>
      <c r="FEV15" s="98"/>
      <c r="FEW15" s="98"/>
      <c r="FEX15" s="98"/>
      <c r="FEY15" s="98"/>
      <c r="FEZ15" s="98"/>
      <c r="FFA15" s="98"/>
      <c r="FFB15" s="98"/>
      <c r="FFC15" s="98"/>
      <c r="FFD15" s="98"/>
      <c r="FFE15" s="98"/>
      <c r="FFF15" s="98"/>
      <c r="FFG15" s="98"/>
      <c r="FFH15" s="98"/>
      <c r="FFI15" s="98"/>
      <c r="FFJ15" s="98"/>
      <c r="FFK15" s="98"/>
      <c r="FFL15" s="98"/>
      <c r="FFM15" s="98"/>
      <c r="FFN15" s="98"/>
      <c r="FFO15" s="98"/>
      <c r="FFP15" s="98"/>
      <c r="FFQ15" s="98"/>
      <c r="FFR15" s="98"/>
      <c r="FFS15" s="98"/>
      <c r="FFT15" s="98"/>
      <c r="FFU15" s="98"/>
      <c r="FFV15" s="98"/>
      <c r="FFW15" s="98"/>
      <c r="FFX15" s="98"/>
      <c r="FFY15" s="98"/>
      <c r="FFZ15" s="98"/>
      <c r="FGA15" s="98"/>
      <c r="FGB15" s="98"/>
      <c r="FGC15" s="98"/>
      <c r="FGD15" s="98"/>
      <c r="FGE15" s="98"/>
      <c r="FGF15" s="98"/>
      <c r="FGG15" s="98"/>
      <c r="FGH15" s="98"/>
      <c r="FGI15" s="98"/>
      <c r="FGJ15" s="98"/>
      <c r="FGK15" s="98"/>
      <c r="FGL15" s="98"/>
      <c r="FGM15" s="98"/>
      <c r="FGN15" s="98"/>
      <c r="FGO15" s="98"/>
      <c r="FGP15" s="98"/>
      <c r="FGQ15" s="98"/>
      <c r="FGR15" s="98"/>
      <c r="FGS15" s="98"/>
      <c r="FGT15" s="98"/>
      <c r="FGU15" s="98"/>
      <c r="FGV15" s="98"/>
      <c r="FGW15" s="98"/>
      <c r="FGX15" s="98"/>
      <c r="FGY15" s="98"/>
      <c r="FGZ15" s="98"/>
      <c r="FHA15" s="98"/>
      <c r="FHB15" s="98"/>
      <c r="FHC15" s="98"/>
      <c r="FHD15" s="98"/>
      <c r="FHE15" s="98"/>
      <c r="FHF15" s="98"/>
      <c r="FHG15" s="98"/>
      <c r="FHH15" s="98"/>
      <c r="FHI15" s="98"/>
      <c r="FHJ15" s="98"/>
      <c r="FHK15" s="98"/>
      <c r="FHL15" s="98"/>
      <c r="FHM15" s="98"/>
      <c r="FHN15" s="98"/>
      <c r="FHO15" s="98"/>
      <c r="FHP15" s="98"/>
      <c r="FHQ15" s="98"/>
      <c r="FHR15" s="98"/>
      <c r="FHS15" s="98"/>
      <c r="FHT15" s="98"/>
      <c r="FHU15" s="98"/>
      <c r="FHV15" s="98"/>
      <c r="FHW15" s="98"/>
      <c r="FHX15" s="98"/>
      <c r="FHY15" s="98"/>
      <c r="FHZ15" s="98"/>
      <c r="FIA15" s="98"/>
      <c r="FIB15" s="98"/>
      <c r="FIC15" s="98"/>
      <c r="FID15" s="98"/>
      <c r="FIE15" s="98"/>
      <c r="FIF15" s="98"/>
      <c r="FIG15" s="98"/>
      <c r="FIH15" s="98"/>
      <c r="FII15" s="98"/>
      <c r="FIJ15" s="98"/>
      <c r="FIK15" s="98"/>
      <c r="FIL15" s="98"/>
      <c r="FIM15" s="98"/>
      <c r="FIN15" s="98"/>
      <c r="FIO15" s="98"/>
      <c r="FIP15" s="98"/>
      <c r="FIQ15" s="98"/>
      <c r="FIR15" s="98"/>
      <c r="FIS15" s="98"/>
      <c r="FIT15" s="98"/>
      <c r="FIU15" s="98"/>
      <c r="FIV15" s="98"/>
      <c r="FIW15" s="98"/>
      <c r="FIX15" s="98"/>
      <c r="FIY15" s="98"/>
      <c r="FIZ15" s="98"/>
      <c r="FJA15" s="98"/>
      <c r="FJB15" s="98"/>
      <c r="FJC15" s="98"/>
      <c r="FJD15" s="98"/>
      <c r="FJE15" s="98"/>
      <c r="FJF15" s="98"/>
      <c r="FJG15" s="98"/>
      <c r="FJH15" s="98"/>
      <c r="FJI15" s="98"/>
      <c r="FJJ15" s="98"/>
      <c r="FJK15" s="98"/>
      <c r="FJL15" s="98"/>
      <c r="FJM15" s="98"/>
      <c r="FJN15" s="98"/>
      <c r="FJO15" s="98"/>
      <c r="FJP15" s="98"/>
      <c r="FJQ15" s="98"/>
      <c r="FJR15" s="98"/>
      <c r="FJS15" s="98"/>
      <c r="FJT15" s="98"/>
      <c r="FJU15" s="98"/>
      <c r="FJV15" s="98"/>
      <c r="FJW15" s="98"/>
      <c r="FJX15" s="98"/>
      <c r="FJY15" s="98"/>
      <c r="FJZ15" s="98"/>
      <c r="FKA15" s="98"/>
      <c r="FKB15" s="98"/>
      <c r="FKC15" s="98"/>
      <c r="FKD15" s="98"/>
      <c r="FKE15" s="98"/>
      <c r="FKF15" s="98"/>
      <c r="FKG15" s="98"/>
      <c r="FKH15" s="98"/>
      <c r="FKI15" s="98"/>
      <c r="FKJ15" s="98"/>
      <c r="FKK15" s="98"/>
      <c r="FKL15" s="98"/>
      <c r="FKM15" s="98"/>
      <c r="FKN15" s="98"/>
      <c r="FKO15" s="98"/>
      <c r="FKP15" s="98"/>
      <c r="FKQ15" s="98"/>
      <c r="FKR15" s="98"/>
      <c r="FKS15" s="98"/>
      <c r="FKT15" s="98"/>
      <c r="FKU15" s="98"/>
      <c r="FKV15" s="98"/>
      <c r="FKW15" s="98"/>
      <c r="FKX15" s="98"/>
      <c r="FKY15" s="98"/>
      <c r="FKZ15" s="98"/>
      <c r="FLA15" s="98"/>
      <c r="FLB15" s="98"/>
      <c r="FLC15" s="98"/>
      <c r="FLD15" s="98"/>
      <c r="FLE15" s="98"/>
      <c r="FLF15" s="98"/>
      <c r="FLG15" s="98"/>
      <c r="FLH15" s="98"/>
      <c r="FLI15" s="98"/>
      <c r="FLJ15" s="98"/>
      <c r="FLK15" s="98"/>
      <c r="FLL15" s="98"/>
      <c r="FLM15" s="98"/>
      <c r="FLN15" s="98"/>
      <c r="FLO15" s="98"/>
      <c r="FLP15" s="98"/>
      <c r="FLQ15" s="98"/>
      <c r="FLR15" s="98"/>
      <c r="FLS15" s="98"/>
      <c r="FLT15" s="98"/>
      <c r="FLU15" s="98"/>
      <c r="FLV15" s="98"/>
      <c r="FLW15" s="98"/>
      <c r="FLX15" s="98"/>
      <c r="FLY15" s="98"/>
      <c r="FLZ15" s="98"/>
      <c r="FMA15" s="98"/>
      <c r="FMB15" s="98"/>
      <c r="FMC15" s="98"/>
      <c r="FMD15" s="98"/>
      <c r="FME15" s="98"/>
      <c r="FMF15" s="98"/>
      <c r="FMG15" s="98"/>
      <c r="FMH15" s="98"/>
      <c r="FMI15" s="98"/>
      <c r="FMJ15" s="98"/>
      <c r="FMK15" s="98"/>
      <c r="FML15" s="98"/>
      <c r="FMM15" s="98"/>
      <c r="FMN15" s="98"/>
      <c r="FMO15" s="98"/>
      <c r="FMP15" s="98"/>
      <c r="FMQ15" s="98"/>
      <c r="FMR15" s="98"/>
      <c r="FMS15" s="98"/>
      <c r="FMT15" s="98"/>
      <c r="FMU15" s="98"/>
      <c r="FMV15" s="98"/>
      <c r="FMW15" s="98"/>
      <c r="FMX15" s="98"/>
      <c r="FMY15" s="98"/>
      <c r="FMZ15" s="98"/>
      <c r="FNA15" s="98"/>
      <c r="FNB15" s="98"/>
      <c r="FNC15" s="98"/>
      <c r="FND15" s="98"/>
      <c r="FNE15" s="98"/>
      <c r="FNF15" s="98"/>
      <c r="FNG15" s="98"/>
      <c r="FNH15" s="98"/>
      <c r="FNI15" s="98"/>
      <c r="FNJ15" s="98"/>
      <c r="FNK15" s="98"/>
      <c r="FNL15" s="98"/>
      <c r="FNM15" s="98"/>
      <c r="FNN15" s="98"/>
      <c r="FNO15" s="98"/>
      <c r="FNP15" s="98"/>
      <c r="FNQ15" s="98"/>
      <c r="FNR15" s="98"/>
      <c r="FNS15" s="98"/>
      <c r="FNT15" s="98"/>
      <c r="FNU15" s="98"/>
      <c r="FNV15" s="98"/>
      <c r="FNW15" s="98"/>
      <c r="FNX15" s="98"/>
      <c r="FNY15" s="98"/>
      <c r="FNZ15" s="98"/>
      <c r="FOA15" s="98"/>
      <c r="FOB15" s="98"/>
      <c r="FOC15" s="98"/>
      <c r="FOD15" s="98"/>
      <c r="FOE15" s="98"/>
      <c r="FOF15" s="98"/>
      <c r="FOG15" s="98"/>
      <c r="FOH15" s="98"/>
      <c r="FOI15" s="98"/>
      <c r="FOJ15" s="98"/>
      <c r="FOK15" s="98"/>
      <c r="FOL15" s="98"/>
      <c r="FOM15" s="98"/>
      <c r="FON15" s="98"/>
      <c r="FOO15" s="98"/>
      <c r="FOP15" s="98"/>
      <c r="FOQ15" s="98"/>
      <c r="FOR15" s="98"/>
      <c r="FOS15" s="98"/>
      <c r="FOT15" s="98"/>
      <c r="FOU15" s="98"/>
      <c r="FOV15" s="98"/>
      <c r="FOW15" s="98"/>
      <c r="FOX15" s="98"/>
      <c r="FOY15" s="98"/>
      <c r="FOZ15" s="98"/>
      <c r="FPA15" s="98"/>
      <c r="FPB15" s="98"/>
      <c r="FPC15" s="98"/>
      <c r="FPD15" s="98"/>
      <c r="FPE15" s="98"/>
      <c r="FPF15" s="98"/>
      <c r="FPG15" s="98"/>
      <c r="FPH15" s="98"/>
      <c r="FPI15" s="98"/>
      <c r="FPJ15" s="98"/>
      <c r="FPK15" s="98"/>
      <c r="FPL15" s="98"/>
      <c r="FPM15" s="98"/>
      <c r="FPN15" s="98"/>
      <c r="FPO15" s="98"/>
      <c r="FPP15" s="98"/>
      <c r="FPQ15" s="98"/>
      <c r="FPR15" s="98"/>
      <c r="FPS15" s="98"/>
      <c r="FPT15" s="98"/>
      <c r="FPU15" s="98"/>
      <c r="FPV15" s="98"/>
      <c r="FPW15" s="98"/>
      <c r="FPX15" s="98"/>
      <c r="FPY15" s="98"/>
      <c r="FPZ15" s="98"/>
      <c r="FQA15" s="98"/>
      <c r="FQB15" s="98"/>
      <c r="FQC15" s="98"/>
      <c r="FQD15" s="98"/>
      <c r="FQE15" s="98"/>
      <c r="FQF15" s="98"/>
      <c r="FQG15" s="98"/>
      <c r="FQH15" s="98"/>
      <c r="FQI15" s="98"/>
      <c r="FQJ15" s="98"/>
      <c r="FQK15" s="98"/>
      <c r="FQL15" s="98"/>
      <c r="FQM15" s="98"/>
      <c r="FQN15" s="98"/>
      <c r="FQO15" s="98"/>
      <c r="FQP15" s="98"/>
      <c r="FQQ15" s="98"/>
      <c r="FQR15" s="98"/>
      <c r="FQS15" s="98"/>
      <c r="FQT15" s="98"/>
      <c r="FQU15" s="98"/>
      <c r="FQV15" s="98"/>
      <c r="FQW15" s="98"/>
      <c r="FQX15" s="98"/>
      <c r="FQY15" s="98"/>
      <c r="FQZ15" s="98"/>
      <c r="FRA15" s="98"/>
      <c r="FRB15" s="98"/>
      <c r="FRC15" s="98"/>
      <c r="FRD15" s="98"/>
      <c r="FRE15" s="98"/>
      <c r="FRF15" s="98"/>
      <c r="FRG15" s="98"/>
      <c r="FRH15" s="98"/>
      <c r="FRI15" s="98"/>
      <c r="FRJ15" s="98"/>
      <c r="FRK15" s="98"/>
      <c r="FRL15" s="98"/>
      <c r="FRM15" s="98"/>
      <c r="FRN15" s="98"/>
      <c r="FRO15" s="98"/>
      <c r="FRP15" s="98"/>
      <c r="FRQ15" s="98"/>
      <c r="FRR15" s="98"/>
      <c r="FRS15" s="98"/>
      <c r="FRT15" s="98"/>
      <c r="FRU15" s="98"/>
      <c r="FRV15" s="98"/>
      <c r="FRW15" s="98"/>
      <c r="FRX15" s="98"/>
      <c r="FRY15" s="98"/>
      <c r="FRZ15" s="98"/>
      <c r="FSA15" s="98"/>
      <c r="FSB15" s="98"/>
      <c r="FSC15" s="98"/>
      <c r="FSD15" s="98"/>
      <c r="FSE15" s="98"/>
      <c r="FSF15" s="98"/>
      <c r="FSG15" s="98"/>
      <c r="FSH15" s="98"/>
      <c r="FSI15" s="98"/>
      <c r="FSJ15" s="98"/>
      <c r="FSK15" s="98"/>
      <c r="FSL15" s="98"/>
      <c r="FSM15" s="98"/>
      <c r="FSN15" s="98"/>
      <c r="FSO15" s="98"/>
      <c r="FSP15" s="98"/>
      <c r="FSQ15" s="98"/>
      <c r="FSR15" s="98"/>
      <c r="FSS15" s="98"/>
      <c r="FST15" s="98"/>
      <c r="FSU15" s="98"/>
      <c r="FSV15" s="98"/>
      <c r="FSW15" s="98"/>
      <c r="FSX15" s="98"/>
      <c r="FSY15" s="98"/>
      <c r="FSZ15" s="98"/>
      <c r="FTA15" s="98"/>
      <c r="FTB15" s="98"/>
      <c r="FTC15" s="98"/>
      <c r="FTD15" s="98"/>
      <c r="FTE15" s="98"/>
      <c r="FTF15" s="98"/>
      <c r="FTG15" s="98"/>
      <c r="FTH15" s="98"/>
      <c r="FTI15" s="98"/>
      <c r="FTJ15" s="98"/>
      <c r="FTK15" s="98"/>
      <c r="FTL15" s="98"/>
      <c r="FTM15" s="98"/>
      <c r="FTN15" s="98"/>
      <c r="FTO15" s="98"/>
      <c r="FTP15" s="98"/>
      <c r="FTQ15" s="98"/>
      <c r="FTR15" s="98"/>
      <c r="FTS15" s="98"/>
      <c r="FTT15" s="98"/>
      <c r="FTU15" s="98"/>
      <c r="FTV15" s="98"/>
      <c r="FTW15" s="98"/>
      <c r="FTX15" s="98"/>
      <c r="FTY15" s="98"/>
      <c r="FTZ15" s="98"/>
      <c r="FUA15" s="98"/>
      <c r="FUB15" s="98"/>
      <c r="FUC15" s="98"/>
      <c r="FUD15" s="98"/>
      <c r="FUE15" s="98"/>
      <c r="FUF15" s="98"/>
      <c r="FUG15" s="98"/>
      <c r="FUH15" s="98"/>
      <c r="FUI15" s="98"/>
      <c r="FUJ15" s="98"/>
      <c r="FUK15" s="98"/>
      <c r="FUL15" s="98"/>
      <c r="FUM15" s="98"/>
      <c r="FUN15" s="98"/>
      <c r="FUO15" s="98"/>
      <c r="FUP15" s="98"/>
      <c r="FUQ15" s="98"/>
      <c r="FUR15" s="98"/>
      <c r="FUS15" s="98"/>
      <c r="FUT15" s="98"/>
      <c r="FUU15" s="98"/>
      <c r="FUV15" s="98"/>
      <c r="FUW15" s="98"/>
      <c r="FUX15" s="98"/>
      <c r="FUY15" s="98"/>
      <c r="FUZ15" s="98"/>
      <c r="FVA15" s="98"/>
      <c r="FVB15" s="98"/>
      <c r="FVC15" s="98"/>
      <c r="FVD15" s="98"/>
      <c r="FVE15" s="98"/>
      <c r="FVF15" s="98"/>
      <c r="FVG15" s="98"/>
      <c r="FVH15" s="98"/>
      <c r="FVI15" s="98"/>
      <c r="FVJ15" s="98"/>
      <c r="FVK15" s="98"/>
      <c r="FVL15" s="98"/>
      <c r="FVM15" s="98"/>
      <c r="FVN15" s="98"/>
      <c r="FVO15" s="98"/>
      <c r="FVP15" s="98"/>
      <c r="FVQ15" s="98"/>
      <c r="FVR15" s="98"/>
      <c r="FVS15" s="98"/>
      <c r="FVT15" s="98"/>
      <c r="FVU15" s="98"/>
      <c r="FVV15" s="98"/>
      <c r="FVW15" s="98"/>
      <c r="FVX15" s="98"/>
      <c r="FVY15" s="98"/>
      <c r="FVZ15" s="98"/>
      <c r="FWA15" s="98"/>
      <c r="FWB15" s="98"/>
      <c r="FWC15" s="98"/>
      <c r="FWD15" s="98"/>
      <c r="FWE15" s="98"/>
      <c r="FWF15" s="98"/>
      <c r="FWG15" s="98"/>
      <c r="FWH15" s="98"/>
      <c r="FWI15" s="98"/>
      <c r="FWJ15" s="98"/>
      <c r="FWK15" s="98"/>
      <c r="FWL15" s="98"/>
      <c r="FWM15" s="98"/>
      <c r="FWN15" s="98"/>
      <c r="FWO15" s="98"/>
      <c r="FWP15" s="98"/>
      <c r="FWQ15" s="98"/>
      <c r="FWR15" s="98"/>
      <c r="FWS15" s="98"/>
      <c r="FWT15" s="98"/>
      <c r="FWU15" s="98"/>
      <c r="FWV15" s="98"/>
      <c r="FWW15" s="98"/>
      <c r="FWX15" s="98"/>
      <c r="FWY15" s="98"/>
      <c r="FWZ15" s="98"/>
      <c r="FXA15" s="98"/>
      <c r="FXB15" s="98"/>
      <c r="FXC15" s="98"/>
      <c r="FXD15" s="98"/>
      <c r="FXE15" s="98"/>
      <c r="FXF15" s="98"/>
      <c r="FXG15" s="98"/>
      <c r="FXH15" s="98"/>
      <c r="FXI15" s="98"/>
      <c r="FXJ15" s="98"/>
      <c r="FXK15" s="98"/>
      <c r="FXL15" s="98"/>
      <c r="FXM15" s="98"/>
      <c r="FXN15" s="98"/>
      <c r="FXO15" s="98"/>
      <c r="FXP15" s="98"/>
      <c r="FXQ15" s="98"/>
      <c r="FXR15" s="98"/>
      <c r="FXS15" s="98"/>
      <c r="FXT15" s="98"/>
      <c r="FXU15" s="98"/>
      <c r="FXV15" s="98"/>
      <c r="FXW15" s="98"/>
      <c r="FXX15" s="98"/>
      <c r="FXY15" s="98"/>
      <c r="FXZ15" s="98"/>
      <c r="FYA15" s="98"/>
      <c r="FYB15" s="98"/>
      <c r="FYC15" s="98"/>
      <c r="FYD15" s="98"/>
      <c r="FYE15" s="98"/>
      <c r="FYF15" s="98"/>
      <c r="FYG15" s="98"/>
      <c r="FYH15" s="98"/>
      <c r="FYI15" s="98"/>
      <c r="FYJ15" s="98"/>
      <c r="FYK15" s="98"/>
      <c r="FYL15" s="98"/>
      <c r="FYM15" s="98"/>
      <c r="FYN15" s="98"/>
      <c r="FYO15" s="98"/>
      <c r="FYP15" s="98"/>
      <c r="FYQ15" s="98"/>
      <c r="FYR15" s="98"/>
      <c r="FYS15" s="98"/>
      <c r="FYT15" s="98"/>
      <c r="FYU15" s="98"/>
      <c r="FYV15" s="98"/>
      <c r="FYW15" s="98"/>
      <c r="FYX15" s="98"/>
      <c r="FYY15" s="98"/>
      <c r="FYZ15" s="98"/>
      <c r="FZA15" s="98"/>
      <c r="FZB15" s="98"/>
      <c r="FZC15" s="98"/>
      <c r="FZD15" s="98"/>
      <c r="FZE15" s="98"/>
      <c r="FZF15" s="98"/>
      <c r="FZG15" s="98"/>
      <c r="FZH15" s="98"/>
      <c r="FZI15" s="98"/>
      <c r="FZJ15" s="98"/>
      <c r="FZK15" s="98"/>
      <c r="FZL15" s="98"/>
      <c r="FZM15" s="98"/>
      <c r="FZN15" s="98"/>
      <c r="FZO15" s="98"/>
      <c r="FZP15" s="98"/>
      <c r="FZQ15" s="98"/>
      <c r="FZR15" s="98"/>
      <c r="FZS15" s="98"/>
      <c r="FZT15" s="98"/>
      <c r="FZU15" s="98"/>
      <c r="FZV15" s="98"/>
      <c r="FZW15" s="98"/>
      <c r="FZX15" s="98"/>
      <c r="FZY15" s="98"/>
      <c r="FZZ15" s="98"/>
      <c r="GAA15" s="98"/>
      <c r="GAB15" s="98"/>
      <c r="GAC15" s="98"/>
      <c r="GAD15" s="98"/>
      <c r="GAE15" s="98"/>
      <c r="GAF15" s="98"/>
      <c r="GAG15" s="98"/>
      <c r="GAH15" s="98"/>
      <c r="GAI15" s="98"/>
      <c r="GAJ15" s="98"/>
      <c r="GAK15" s="98"/>
      <c r="GAL15" s="98"/>
      <c r="GAM15" s="98"/>
      <c r="GAN15" s="98"/>
      <c r="GAO15" s="98"/>
      <c r="GAP15" s="98"/>
      <c r="GAQ15" s="98"/>
      <c r="GAR15" s="98"/>
      <c r="GAS15" s="98"/>
      <c r="GAT15" s="98"/>
      <c r="GAU15" s="98"/>
      <c r="GAV15" s="98"/>
      <c r="GAW15" s="98"/>
      <c r="GAX15" s="98"/>
      <c r="GAY15" s="98"/>
      <c r="GAZ15" s="98"/>
      <c r="GBA15" s="98"/>
      <c r="GBB15" s="98"/>
      <c r="GBC15" s="98"/>
      <c r="GBD15" s="98"/>
      <c r="GBE15" s="98"/>
      <c r="GBF15" s="98"/>
      <c r="GBG15" s="98"/>
      <c r="GBH15" s="98"/>
      <c r="GBI15" s="98"/>
      <c r="GBJ15" s="98"/>
      <c r="GBK15" s="98"/>
      <c r="GBL15" s="98"/>
      <c r="GBM15" s="98"/>
      <c r="GBN15" s="98"/>
      <c r="GBO15" s="98"/>
      <c r="GBP15" s="98"/>
      <c r="GBQ15" s="98"/>
      <c r="GBR15" s="98"/>
      <c r="GBS15" s="98"/>
      <c r="GBT15" s="98"/>
      <c r="GBU15" s="98"/>
      <c r="GBV15" s="98"/>
      <c r="GBW15" s="98"/>
      <c r="GBX15" s="98"/>
      <c r="GBY15" s="98"/>
      <c r="GBZ15" s="98"/>
      <c r="GCA15" s="98"/>
      <c r="GCB15" s="98"/>
      <c r="GCC15" s="98"/>
      <c r="GCD15" s="98"/>
      <c r="GCE15" s="98"/>
      <c r="GCF15" s="98"/>
      <c r="GCG15" s="98"/>
      <c r="GCH15" s="98"/>
      <c r="GCI15" s="98"/>
      <c r="GCJ15" s="98"/>
      <c r="GCK15" s="98"/>
      <c r="GCL15" s="98"/>
      <c r="GCM15" s="98"/>
      <c r="GCN15" s="98"/>
      <c r="GCO15" s="98"/>
      <c r="GCP15" s="98"/>
      <c r="GCQ15" s="98"/>
      <c r="GCR15" s="98"/>
      <c r="GCS15" s="98"/>
      <c r="GCT15" s="98"/>
      <c r="GCU15" s="98"/>
      <c r="GCV15" s="98"/>
      <c r="GCW15" s="98"/>
      <c r="GCX15" s="98"/>
      <c r="GCY15" s="98"/>
      <c r="GCZ15" s="98"/>
      <c r="GDA15" s="98"/>
      <c r="GDB15" s="98"/>
      <c r="GDC15" s="98"/>
      <c r="GDD15" s="98"/>
      <c r="GDE15" s="98"/>
      <c r="GDF15" s="98"/>
      <c r="GDG15" s="98"/>
      <c r="GDH15" s="98"/>
      <c r="GDI15" s="98"/>
      <c r="GDJ15" s="98"/>
      <c r="GDK15" s="98"/>
      <c r="GDL15" s="98"/>
      <c r="GDM15" s="98"/>
      <c r="GDN15" s="98"/>
      <c r="GDO15" s="98"/>
      <c r="GDP15" s="98"/>
      <c r="GDQ15" s="98"/>
      <c r="GDR15" s="98"/>
      <c r="GDS15" s="98"/>
      <c r="GDT15" s="98"/>
      <c r="GDU15" s="98"/>
      <c r="GDV15" s="98"/>
      <c r="GDW15" s="98"/>
      <c r="GDX15" s="98"/>
      <c r="GDY15" s="98"/>
      <c r="GDZ15" s="98"/>
      <c r="GEA15" s="98"/>
      <c r="GEB15" s="98"/>
      <c r="GEC15" s="98"/>
      <c r="GED15" s="98"/>
      <c r="GEE15" s="98"/>
      <c r="GEF15" s="98"/>
      <c r="GEG15" s="98"/>
      <c r="GEH15" s="98"/>
      <c r="GEI15" s="98"/>
      <c r="GEJ15" s="98"/>
      <c r="GEK15" s="98"/>
      <c r="GEL15" s="98"/>
      <c r="GEM15" s="98"/>
      <c r="GEN15" s="98"/>
      <c r="GEO15" s="98"/>
      <c r="GEP15" s="98"/>
      <c r="GEQ15" s="98"/>
      <c r="GER15" s="98"/>
      <c r="GES15" s="98"/>
      <c r="GET15" s="98"/>
      <c r="GEU15" s="98"/>
      <c r="GEV15" s="98"/>
      <c r="GEW15" s="98"/>
      <c r="GEX15" s="98"/>
      <c r="GEY15" s="98"/>
      <c r="GEZ15" s="98"/>
      <c r="GFA15" s="98"/>
      <c r="GFB15" s="98"/>
      <c r="GFC15" s="98"/>
      <c r="GFD15" s="98"/>
      <c r="GFE15" s="98"/>
      <c r="GFF15" s="98"/>
      <c r="GFG15" s="98"/>
      <c r="GFH15" s="98"/>
      <c r="GFI15" s="98"/>
      <c r="GFJ15" s="98"/>
      <c r="GFK15" s="98"/>
      <c r="GFL15" s="98"/>
      <c r="GFM15" s="98"/>
      <c r="GFN15" s="98"/>
      <c r="GFO15" s="98"/>
      <c r="GFP15" s="98"/>
      <c r="GFQ15" s="98"/>
      <c r="GFR15" s="98"/>
      <c r="GFS15" s="98"/>
      <c r="GFT15" s="98"/>
      <c r="GFU15" s="98"/>
      <c r="GFV15" s="98"/>
      <c r="GFW15" s="98"/>
      <c r="GFX15" s="98"/>
      <c r="GFY15" s="98"/>
      <c r="GFZ15" s="98"/>
      <c r="GGA15" s="98"/>
      <c r="GGB15" s="98"/>
      <c r="GGC15" s="98"/>
      <c r="GGD15" s="98"/>
      <c r="GGE15" s="98"/>
      <c r="GGF15" s="98"/>
      <c r="GGG15" s="98"/>
      <c r="GGH15" s="98"/>
      <c r="GGI15" s="98"/>
      <c r="GGJ15" s="98"/>
      <c r="GGK15" s="98"/>
      <c r="GGL15" s="98"/>
      <c r="GGM15" s="98"/>
      <c r="GGN15" s="98"/>
      <c r="GGO15" s="98"/>
      <c r="GGP15" s="98"/>
      <c r="GGQ15" s="98"/>
      <c r="GGR15" s="98"/>
      <c r="GGS15" s="98"/>
      <c r="GGT15" s="98"/>
      <c r="GGU15" s="98"/>
      <c r="GGV15" s="98"/>
      <c r="GGW15" s="98"/>
      <c r="GGX15" s="98"/>
      <c r="GGY15" s="98"/>
      <c r="GGZ15" s="98"/>
      <c r="GHA15" s="98"/>
      <c r="GHB15" s="98"/>
      <c r="GHC15" s="98"/>
      <c r="GHD15" s="98"/>
      <c r="GHE15" s="98"/>
      <c r="GHF15" s="98"/>
      <c r="GHG15" s="98"/>
      <c r="GHH15" s="98"/>
      <c r="GHI15" s="98"/>
      <c r="GHJ15" s="98"/>
      <c r="GHK15" s="98"/>
      <c r="GHL15" s="98"/>
      <c r="GHM15" s="98"/>
      <c r="GHN15" s="98"/>
      <c r="GHO15" s="98"/>
      <c r="GHP15" s="98"/>
      <c r="GHQ15" s="98"/>
      <c r="GHR15" s="98"/>
      <c r="GHS15" s="98"/>
      <c r="GHT15" s="98"/>
      <c r="GHU15" s="98"/>
      <c r="GHV15" s="98"/>
      <c r="GHW15" s="98"/>
      <c r="GHX15" s="98"/>
      <c r="GHY15" s="98"/>
      <c r="GHZ15" s="98"/>
      <c r="GIA15" s="98"/>
      <c r="GIB15" s="98"/>
      <c r="GIC15" s="98"/>
      <c r="GID15" s="98"/>
      <c r="GIE15" s="98"/>
      <c r="GIF15" s="98"/>
      <c r="GIG15" s="98"/>
      <c r="GIH15" s="98"/>
      <c r="GII15" s="98"/>
      <c r="GIJ15" s="98"/>
      <c r="GIK15" s="98"/>
      <c r="GIL15" s="98"/>
      <c r="GIM15" s="98"/>
      <c r="GIN15" s="98"/>
      <c r="GIO15" s="98"/>
      <c r="GIP15" s="98"/>
      <c r="GIQ15" s="98"/>
      <c r="GIR15" s="98"/>
      <c r="GIS15" s="98"/>
      <c r="GIT15" s="98"/>
      <c r="GIU15" s="98"/>
      <c r="GIV15" s="98"/>
      <c r="GIW15" s="98"/>
      <c r="GIX15" s="98"/>
      <c r="GIY15" s="98"/>
      <c r="GIZ15" s="98"/>
      <c r="GJA15" s="98"/>
      <c r="GJB15" s="98"/>
      <c r="GJC15" s="98"/>
      <c r="GJD15" s="98"/>
      <c r="GJE15" s="98"/>
      <c r="GJF15" s="98"/>
      <c r="GJG15" s="98"/>
      <c r="GJH15" s="98"/>
      <c r="GJI15" s="98"/>
      <c r="GJJ15" s="98"/>
      <c r="GJK15" s="98"/>
      <c r="GJL15" s="98"/>
      <c r="GJM15" s="98"/>
      <c r="GJN15" s="98"/>
      <c r="GJO15" s="98"/>
      <c r="GJP15" s="98"/>
      <c r="GJQ15" s="98"/>
      <c r="GJR15" s="98"/>
      <c r="GJS15" s="98"/>
      <c r="GJT15" s="98"/>
      <c r="GJU15" s="98"/>
      <c r="GJV15" s="98"/>
      <c r="GJW15" s="98"/>
      <c r="GJX15" s="98"/>
      <c r="GJY15" s="98"/>
      <c r="GJZ15" s="98"/>
      <c r="GKA15" s="98"/>
      <c r="GKB15" s="98"/>
      <c r="GKC15" s="98"/>
      <c r="GKD15" s="98"/>
      <c r="GKE15" s="98"/>
      <c r="GKF15" s="98"/>
      <c r="GKG15" s="98"/>
      <c r="GKH15" s="98"/>
      <c r="GKI15" s="98"/>
      <c r="GKJ15" s="98"/>
      <c r="GKK15" s="98"/>
      <c r="GKL15" s="98"/>
      <c r="GKM15" s="98"/>
      <c r="GKN15" s="98"/>
      <c r="GKO15" s="98"/>
      <c r="GKP15" s="98"/>
      <c r="GKQ15" s="98"/>
      <c r="GKR15" s="98"/>
      <c r="GKS15" s="98"/>
      <c r="GKT15" s="98"/>
      <c r="GKU15" s="98"/>
      <c r="GKV15" s="98"/>
      <c r="GKW15" s="98"/>
      <c r="GKX15" s="98"/>
      <c r="GKY15" s="98"/>
      <c r="GKZ15" s="98"/>
      <c r="GLA15" s="98"/>
      <c r="GLB15" s="98"/>
      <c r="GLC15" s="98"/>
      <c r="GLD15" s="98"/>
      <c r="GLE15" s="98"/>
      <c r="GLF15" s="98"/>
      <c r="GLG15" s="98"/>
      <c r="GLH15" s="98"/>
      <c r="GLI15" s="98"/>
      <c r="GLJ15" s="98"/>
      <c r="GLK15" s="98"/>
      <c r="GLL15" s="98"/>
      <c r="GLM15" s="98"/>
      <c r="GLN15" s="98"/>
      <c r="GLO15" s="98"/>
      <c r="GLP15" s="98"/>
      <c r="GLQ15" s="98"/>
      <c r="GLR15" s="98"/>
      <c r="GLS15" s="98"/>
      <c r="GLT15" s="98"/>
      <c r="GLU15" s="98"/>
      <c r="GLV15" s="98"/>
      <c r="GLW15" s="98"/>
      <c r="GLX15" s="98"/>
      <c r="GLY15" s="98"/>
      <c r="GLZ15" s="98"/>
      <c r="GMA15" s="98"/>
      <c r="GMB15" s="98"/>
      <c r="GMC15" s="98"/>
      <c r="GMD15" s="98"/>
      <c r="GME15" s="98"/>
      <c r="GMF15" s="98"/>
      <c r="GMG15" s="98"/>
      <c r="GMH15" s="98"/>
      <c r="GMI15" s="98"/>
      <c r="GMJ15" s="98"/>
      <c r="GMK15" s="98"/>
      <c r="GML15" s="98"/>
      <c r="GMM15" s="98"/>
      <c r="GMN15" s="98"/>
      <c r="GMO15" s="98"/>
      <c r="GMP15" s="98"/>
      <c r="GMQ15" s="98"/>
      <c r="GMR15" s="98"/>
      <c r="GMS15" s="98"/>
      <c r="GMT15" s="98"/>
      <c r="GMU15" s="98"/>
      <c r="GMV15" s="98"/>
      <c r="GMW15" s="98"/>
      <c r="GMX15" s="98"/>
      <c r="GMY15" s="98"/>
      <c r="GMZ15" s="98"/>
      <c r="GNA15" s="98"/>
      <c r="GNB15" s="98"/>
      <c r="GNC15" s="98"/>
      <c r="GND15" s="98"/>
      <c r="GNE15" s="98"/>
      <c r="GNF15" s="98"/>
      <c r="GNG15" s="98"/>
      <c r="GNH15" s="98"/>
      <c r="GNI15" s="98"/>
      <c r="GNJ15" s="98"/>
      <c r="GNK15" s="98"/>
      <c r="GNL15" s="98"/>
      <c r="GNM15" s="98"/>
      <c r="GNN15" s="98"/>
      <c r="GNO15" s="98"/>
      <c r="GNP15" s="98"/>
      <c r="GNQ15" s="98"/>
      <c r="GNR15" s="98"/>
      <c r="GNS15" s="98"/>
      <c r="GNT15" s="98"/>
      <c r="GNU15" s="98"/>
      <c r="GNV15" s="98"/>
      <c r="GNW15" s="98"/>
      <c r="GNX15" s="98"/>
      <c r="GNY15" s="98"/>
      <c r="GNZ15" s="98"/>
      <c r="GOA15" s="98"/>
      <c r="GOB15" s="98"/>
      <c r="GOC15" s="98"/>
      <c r="GOD15" s="98"/>
      <c r="GOE15" s="98"/>
      <c r="GOF15" s="98"/>
      <c r="GOG15" s="98"/>
      <c r="GOH15" s="98"/>
      <c r="GOI15" s="98"/>
      <c r="GOJ15" s="98"/>
      <c r="GOK15" s="98"/>
      <c r="GOL15" s="98"/>
      <c r="GOM15" s="98"/>
      <c r="GON15" s="98"/>
      <c r="GOO15" s="98"/>
      <c r="GOP15" s="98"/>
      <c r="GOQ15" s="98"/>
      <c r="GOR15" s="98"/>
      <c r="GOS15" s="98"/>
      <c r="GOT15" s="98"/>
      <c r="GOU15" s="98"/>
      <c r="GOV15" s="98"/>
      <c r="GOW15" s="98"/>
      <c r="GOX15" s="98"/>
      <c r="GOY15" s="98"/>
      <c r="GOZ15" s="98"/>
      <c r="GPA15" s="98"/>
      <c r="GPB15" s="98"/>
      <c r="GPC15" s="98"/>
      <c r="GPD15" s="98"/>
      <c r="GPE15" s="98"/>
      <c r="GPF15" s="98"/>
      <c r="GPG15" s="98"/>
      <c r="GPH15" s="98"/>
      <c r="GPI15" s="98"/>
      <c r="GPJ15" s="98"/>
      <c r="GPK15" s="98"/>
      <c r="GPL15" s="98"/>
      <c r="GPM15" s="98"/>
      <c r="GPN15" s="98"/>
      <c r="GPO15" s="98"/>
      <c r="GPP15" s="98"/>
      <c r="GPQ15" s="98"/>
      <c r="GPR15" s="98"/>
      <c r="GPS15" s="98"/>
      <c r="GPT15" s="98"/>
      <c r="GPU15" s="98"/>
      <c r="GPV15" s="98"/>
      <c r="GPW15" s="98"/>
      <c r="GPX15" s="98"/>
      <c r="GPY15" s="98"/>
      <c r="GPZ15" s="98"/>
      <c r="GQA15" s="98"/>
      <c r="GQB15" s="98"/>
      <c r="GQC15" s="98"/>
      <c r="GQD15" s="98"/>
      <c r="GQE15" s="98"/>
      <c r="GQF15" s="98"/>
      <c r="GQG15" s="98"/>
      <c r="GQH15" s="98"/>
      <c r="GQI15" s="98"/>
      <c r="GQJ15" s="98"/>
      <c r="GQK15" s="98"/>
      <c r="GQL15" s="98"/>
      <c r="GQM15" s="98"/>
      <c r="GQN15" s="98"/>
      <c r="GQO15" s="98"/>
      <c r="GQP15" s="98"/>
      <c r="GQQ15" s="98"/>
      <c r="GQR15" s="98"/>
      <c r="GQS15" s="98"/>
      <c r="GQT15" s="98"/>
      <c r="GQU15" s="98"/>
      <c r="GQV15" s="98"/>
      <c r="GQW15" s="98"/>
      <c r="GQX15" s="98"/>
      <c r="GQY15" s="98"/>
      <c r="GQZ15" s="98"/>
      <c r="GRA15" s="98"/>
      <c r="GRB15" s="98"/>
      <c r="GRC15" s="98"/>
      <c r="GRD15" s="98"/>
      <c r="GRE15" s="98"/>
      <c r="GRF15" s="98"/>
      <c r="GRG15" s="98"/>
      <c r="GRH15" s="98"/>
      <c r="GRI15" s="98"/>
      <c r="GRJ15" s="98"/>
      <c r="GRK15" s="98"/>
      <c r="GRL15" s="98"/>
      <c r="GRM15" s="98"/>
      <c r="GRN15" s="98"/>
      <c r="GRO15" s="98"/>
      <c r="GRP15" s="98"/>
      <c r="GRQ15" s="98"/>
      <c r="GRR15" s="98"/>
      <c r="GRS15" s="98"/>
      <c r="GRT15" s="98"/>
      <c r="GRU15" s="98"/>
      <c r="GRV15" s="98"/>
      <c r="GRW15" s="98"/>
      <c r="GRX15" s="98"/>
      <c r="GRY15" s="98"/>
      <c r="GRZ15" s="98"/>
      <c r="GSA15" s="98"/>
      <c r="GSB15" s="98"/>
      <c r="GSC15" s="98"/>
      <c r="GSD15" s="98"/>
      <c r="GSE15" s="98"/>
      <c r="GSF15" s="98"/>
      <c r="GSG15" s="98"/>
      <c r="GSH15" s="98"/>
      <c r="GSI15" s="98"/>
      <c r="GSJ15" s="98"/>
      <c r="GSK15" s="98"/>
      <c r="GSL15" s="98"/>
      <c r="GSM15" s="98"/>
      <c r="GSN15" s="98"/>
      <c r="GSO15" s="98"/>
      <c r="GSP15" s="98"/>
      <c r="GSQ15" s="98"/>
      <c r="GSR15" s="98"/>
      <c r="GSS15" s="98"/>
      <c r="GST15" s="98"/>
      <c r="GSU15" s="98"/>
      <c r="GSV15" s="98"/>
      <c r="GSW15" s="98"/>
      <c r="GSX15" s="98"/>
      <c r="GSY15" s="98"/>
      <c r="GSZ15" s="98"/>
      <c r="GTA15" s="98"/>
      <c r="GTB15" s="98"/>
      <c r="GTC15" s="98"/>
      <c r="GTD15" s="98"/>
      <c r="GTE15" s="98"/>
      <c r="GTF15" s="98"/>
      <c r="GTG15" s="98"/>
      <c r="GTH15" s="98"/>
      <c r="GTI15" s="98"/>
      <c r="GTJ15" s="98"/>
      <c r="GTK15" s="98"/>
      <c r="GTL15" s="98"/>
      <c r="GTM15" s="98"/>
      <c r="GTN15" s="98"/>
      <c r="GTO15" s="98"/>
      <c r="GTP15" s="98"/>
      <c r="GTQ15" s="98"/>
      <c r="GTR15" s="98"/>
      <c r="GTS15" s="98"/>
      <c r="GTT15" s="98"/>
      <c r="GTU15" s="98"/>
      <c r="GTV15" s="98"/>
      <c r="GTW15" s="98"/>
      <c r="GTX15" s="98"/>
      <c r="GTY15" s="98"/>
      <c r="GTZ15" s="98"/>
      <c r="GUA15" s="98"/>
      <c r="GUB15" s="98"/>
      <c r="GUC15" s="98"/>
      <c r="GUD15" s="98"/>
      <c r="GUE15" s="98"/>
      <c r="GUF15" s="98"/>
      <c r="GUG15" s="98"/>
      <c r="GUH15" s="98"/>
      <c r="GUI15" s="98"/>
      <c r="GUJ15" s="98"/>
      <c r="GUK15" s="98"/>
      <c r="GUL15" s="98"/>
      <c r="GUM15" s="98"/>
      <c r="GUN15" s="98"/>
      <c r="GUO15" s="98"/>
      <c r="GUP15" s="98"/>
      <c r="GUQ15" s="98"/>
      <c r="GUR15" s="98"/>
      <c r="GUS15" s="98"/>
      <c r="GUT15" s="98"/>
      <c r="GUU15" s="98"/>
      <c r="GUV15" s="98"/>
      <c r="GUW15" s="98"/>
      <c r="GUX15" s="98"/>
      <c r="GUY15" s="98"/>
      <c r="GUZ15" s="98"/>
      <c r="GVA15" s="98"/>
      <c r="GVB15" s="98"/>
      <c r="GVC15" s="98"/>
      <c r="GVD15" s="98"/>
      <c r="GVE15" s="98"/>
      <c r="GVF15" s="98"/>
      <c r="GVG15" s="98"/>
      <c r="GVH15" s="98"/>
      <c r="GVI15" s="98"/>
      <c r="GVJ15" s="98"/>
      <c r="GVK15" s="98"/>
      <c r="GVL15" s="98"/>
      <c r="GVM15" s="98"/>
      <c r="GVN15" s="98"/>
      <c r="GVO15" s="98"/>
      <c r="GVP15" s="98"/>
      <c r="GVQ15" s="98"/>
      <c r="GVR15" s="98"/>
      <c r="GVS15" s="98"/>
      <c r="GVT15" s="98"/>
      <c r="GVU15" s="98"/>
      <c r="GVV15" s="98"/>
      <c r="GVW15" s="98"/>
      <c r="GVX15" s="98"/>
      <c r="GVY15" s="98"/>
      <c r="GVZ15" s="98"/>
      <c r="GWA15" s="98"/>
      <c r="GWB15" s="98"/>
      <c r="GWC15" s="98"/>
      <c r="GWD15" s="98"/>
      <c r="GWE15" s="98"/>
      <c r="GWF15" s="98"/>
      <c r="GWG15" s="98"/>
      <c r="GWH15" s="98"/>
      <c r="GWI15" s="98"/>
      <c r="GWJ15" s="98"/>
      <c r="GWK15" s="98"/>
      <c r="GWL15" s="98"/>
      <c r="GWM15" s="98"/>
      <c r="GWN15" s="98"/>
      <c r="GWO15" s="98"/>
      <c r="GWP15" s="98"/>
      <c r="GWQ15" s="98"/>
      <c r="GWR15" s="98"/>
      <c r="GWS15" s="98"/>
      <c r="GWT15" s="98"/>
      <c r="GWU15" s="98"/>
      <c r="GWV15" s="98"/>
      <c r="GWW15" s="98"/>
      <c r="GWX15" s="98"/>
      <c r="GWY15" s="98"/>
      <c r="GWZ15" s="98"/>
      <c r="GXA15" s="98"/>
      <c r="GXB15" s="98"/>
      <c r="GXC15" s="98"/>
      <c r="GXD15" s="98"/>
      <c r="GXE15" s="98"/>
      <c r="GXF15" s="98"/>
      <c r="GXG15" s="98"/>
      <c r="GXH15" s="98"/>
      <c r="GXI15" s="98"/>
      <c r="GXJ15" s="98"/>
      <c r="GXK15" s="98"/>
      <c r="GXL15" s="98"/>
      <c r="GXM15" s="98"/>
      <c r="GXN15" s="98"/>
      <c r="GXO15" s="98"/>
      <c r="GXP15" s="98"/>
      <c r="GXQ15" s="98"/>
      <c r="GXR15" s="98"/>
      <c r="GXS15" s="98"/>
      <c r="GXT15" s="98"/>
      <c r="GXU15" s="98"/>
      <c r="GXV15" s="98"/>
      <c r="GXW15" s="98"/>
      <c r="GXX15" s="98"/>
      <c r="GXY15" s="98"/>
      <c r="GXZ15" s="98"/>
      <c r="GYA15" s="98"/>
      <c r="GYB15" s="98"/>
      <c r="GYC15" s="98"/>
      <c r="GYD15" s="98"/>
      <c r="GYE15" s="98"/>
      <c r="GYF15" s="98"/>
      <c r="GYG15" s="98"/>
      <c r="GYH15" s="98"/>
      <c r="GYI15" s="98"/>
      <c r="GYJ15" s="98"/>
      <c r="GYK15" s="98"/>
      <c r="GYL15" s="98"/>
      <c r="GYM15" s="98"/>
      <c r="GYN15" s="98"/>
      <c r="GYO15" s="98"/>
      <c r="GYP15" s="98"/>
      <c r="GYQ15" s="98"/>
      <c r="GYR15" s="98"/>
      <c r="GYS15" s="98"/>
      <c r="GYT15" s="98"/>
      <c r="GYU15" s="98"/>
      <c r="GYV15" s="98"/>
      <c r="GYW15" s="98"/>
      <c r="GYX15" s="98"/>
      <c r="GYY15" s="98"/>
      <c r="GYZ15" s="98"/>
      <c r="GZA15" s="98"/>
      <c r="GZB15" s="98"/>
      <c r="GZC15" s="98"/>
      <c r="GZD15" s="98"/>
      <c r="GZE15" s="98"/>
      <c r="GZF15" s="98"/>
      <c r="GZG15" s="98"/>
      <c r="GZH15" s="98"/>
      <c r="GZI15" s="98"/>
      <c r="GZJ15" s="98"/>
      <c r="GZK15" s="98"/>
      <c r="GZL15" s="98"/>
      <c r="GZM15" s="98"/>
      <c r="GZN15" s="98"/>
      <c r="GZO15" s="98"/>
      <c r="GZP15" s="98"/>
      <c r="GZQ15" s="98"/>
      <c r="GZR15" s="98"/>
      <c r="GZS15" s="98"/>
      <c r="GZT15" s="98"/>
      <c r="GZU15" s="98"/>
      <c r="GZV15" s="98"/>
      <c r="GZW15" s="98"/>
      <c r="GZX15" s="98"/>
      <c r="GZY15" s="98"/>
      <c r="GZZ15" s="98"/>
      <c r="HAA15" s="98"/>
      <c r="HAB15" s="98"/>
      <c r="HAC15" s="98"/>
      <c r="HAD15" s="98"/>
      <c r="HAE15" s="98"/>
      <c r="HAF15" s="98"/>
      <c r="HAG15" s="98"/>
      <c r="HAH15" s="98"/>
      <c r="HAI15" s="98"/>
      <c r="HAJ15" s="98"/>
      <c r="HAK15" s="98"/>
      <c r="HAL15" s="98"/>
      <c r="HAM15" s="98"/>
      <c r="HAN15" s="98"/>
      <c r="HAO15" s="98"/>
      <c r="HAP15" s="98"/>
      <c r="HAQ15" s="98"/>
      <c r="HAR15" s="98"/>
      <c r="HAS15" s="98"/>
      <c r="HAT15" s="98"/>
      <c r="HAU15" s="98"/>
      <c r="HAV15" s="98"/>
      <c r="HAW15" s="98"/>
      <c r="HAX15" s="98"/>
      <c r="HAY15" s="98"/>
      <c r="HAZ15" s="98"/>
      <c r="HBA15" s="98"/>
      <c r="HBB15" s="98"/>
      <c r="HBC15" s="98"/>
      <c r="HBD15" s="98"/>
      <c r="HBE15" s="98"/>
      <c r="HBF15" s="98"/>
      <c r="HBG15" s="98"/>
      <c r="HBH15" s="98"/>
      <c r="HBI15" s="98"/>
      <c r="HBJ15" s="98"/>
      <c r="HBK15" s="98"/>
      <c r="HBL15" s="98"/>
      <c r="HBM15" s="98"/>
      <c r="HBN15" s="98"/>
      <c r="HBO15" s="98"/>
      <c r="HBP15" s="98"/>
      <c r="HBQ15" s="98"/>
      <c r="HBR15" s="98"/>
      <c r="HBS15" s="98"/>
      <c r="HBT15" s="98"/>
      <c r="HBU15" s="98"/>
      <c r="HBV15" s="98"/>
      <c r="HBW15" s="98"/>
      <c r="HBX15" s="98"/>
      <c r="HBY15" s="98"/>
      <c r="HBZ15" s="98"/>
      <c r="HCA15" s="98"/>
      <c r="HCB15" s="98"/>
      <c r="HCC15" s="98"/>
      <c r="HCD15" s="98"/>
      <c r="HCE15" s="98"/>
      <c r="HCF15" s="98"/>
      <c r="HCG15" s="98"/>
      <c r="HCH15" s="98"/>
      <c r="HCI15" s="98"/>
      <c r="HCJ15" s="98"/>
      <c r="HCK15" s="98"/>
      <c r="HCL15" s="98"/>
      <c r="HCM15" s="98"/>
      <c r="HCN15" s="98"/>
      <c r="HCO15" s="98"/>
      <c r="HCP15" s="98"/>
      <c r="HCQ15" s="98"/>
      <c r="HCR15" s="98"/>
      <c r="HCS15" s="98"/>
      <c r="HCT15" s="98"/>
      <c r="HCU15" s="98"/>
      <c r="HCV15" s="98"/>
      <c r="HCW15" s="98"/>
      <c r="HCX15" s="98"/>
      <c r="HCY15" s="98"/>
      <c r="HCZ15" s="98"/>
      <c r="HDA15" s="98"/>
      <c r="HDB15" s="98"/>
      <c r="HDC15" s="98"/>
      <c r="HDD15" s="98"/>
      <c r="HDE15" s="98"/>
      <c r="HDF15" s="98"/>
      <c r="HDG15" s="98"/>
      <c r="HDH15" s="98"/>
      <c r="HDI15" s="98"/>
      <c r="HDJ15" s="98"/>
      <c r="HDK15" s="98"/>
      <c r="HDL15" s="98"/>
      <c r="HDM15" s="98"/>
      <c r="HDN15" s="98"/>
      <c r="HDO15" s="98"/>
      <c r="HDP15" s="98"/>
      <c r="HDQ15" s="98"/>
      <c r="HDR15" s="98"/>
      <c r="HDS15" s="98"/>
      <c r="HDT15" s="98"/>
      <c r="HDU15" s="98"/>
      <c r="HDV15" s="98"/>
      <c r="HDW15" s="98"/>
      <c r="HDX15" s="98"/>
      <c r="HDY15" s="98"/>
      <c r="HDZ15" s="98"/>
      <c r="HEA15" s="98"/>
      <c r="HEB15" s="98"/>
      <c r="HEC15" s="98"/>
      <c r="HED15" s="98"/>
      <c r="HEE15" s="98"/>
      <c r="HEF15" s="98"/>
      <c r="HEG15" s="98"/>
      <c r="HEH15" s="98"/>
      <c r="HEI15" s="98"/>
      <c r="HEJ15" s="98"/>
      <c r="HEK15" s="98"/>
      <c r="HEL15" s="98"/>
      <c r="HEM15" s="98"/>
      <c r="HEN15" s="98"/>
      <c r="HEO15" s="98"/>
      <c r="HEP15" s="98"/>
      <c r="HEQ15" s="98"/>
      <c r="HER15" s="98"/>
      <c r="HES15" s="98"/>
      <c r="HET15" s="98"/>
      <c r="HEU15" s="98"/>
      <c r="HEV15" s="98"/>
      <c r="HEW15" s="98"/>
      <c r="HEX15" s="98"/>
      <c r="HEY15" s="98"/>
      <c r="HEZ15" s="98"/>
      <c r="HFA15" s="98"/>
      <c r="HFB15" s="98"/>
      <c r="HFC15" s="98"/>
      <c r="HFD15" s="98"/>
      <c r="HFE15" s="98"/>
      <c r="HFF15" s="98"/>
      <c r="HFG15" s="98"/>
      <c r="HFH15" s="98"/>
      <c r="HFI15" s="98"/>
      <c r="HFJ15" s="98"/>
      <c r="HFK15" s="98"/>
      <c r="HFL15" s="98"/>
      <c r="HFM15" s="98"/>
      <c r="HFN15" s="98"/>
      <c r="HFO15" s="98"/>
      <c r="HFP15" s="98"/>
      <c r="HFQ15" s="98"/>
      <c r="HFR15" s="98"/>
      <c r="HFS15" s="98"/>
      <c r="HFT15" s="98"/>
      <c r="HFU15" s="98"/>
      <c r="HFV15" s="98"/>
      <c r="HFW15" s="98"/>
      <c r="HFX15" s="98"/>
      <c r="HFY15" s="98"/>
      <c r="HFZ15" s="98"/>
      <c r="HGA15" s="98"/>
      <c r="HGB15" s="98"/>
      <c r="HGC15" s="98"/>
      <c r="HGD15" s="98"/>
      <c r="HGE15" s="98"/>
      <c r="HGF15" s="98"/>
      <c r="HGG15" s="98"/>
      <c r="HGH15" s="98"/>
      <c r="HGI15" s="98"/>
      <c r="HGJ15" s="98"/>
      <c r="HGK15" s="98"/>
      <c r="HGL15" s="98"/>
      <c r="HGM15" s="98"/>
      <c r="HGN15" s="98"/>
      <c r="HGO15" s="98"/>
      <c r="HGP15" s="98"/>
      <c r="HGQ15" s="98"/>
      <c r="HGR15" s="98"/>
      <c r="HGS15" s="98"/>
      <c r="HGT15" s="98"/>
      <c r="HGU15" s="98"/>
      <c r="HGV15" s="98"/>
      <c r="HGW15" s="98"/>
      <c r="HGX15" s="98"/>
      <c r="HGY15" s="98"/>
      <c r="HGZ15" s="98"/>
      <c r="HHA15" s="98"/>
      <c r="HHB15" s="98"/>
      <c r="HHC15" s="98"/>
      <c r="HHD15" s="98"/>
      <c r="HHE15" s="98"/>
      <c r="HHF15" s="98"/>
      <c r="HHG15" s="98"/>
      <c r="HHH15" s="98"/>
      <c r="HHI15" s="98"/>
      <c r="HHJ15" s="98"/>
      <c r="HHK15" s="98"/>
      <c r="HHL15" s="98"/>
      <c r="HHM15" s="98"/>
      <c r="HHN15" s="98"/>
      <c r="HHO15" s="98"/>
      <c r="HHP15" s="98"/>
      <c r="HHQ15" s="98"/>
      <c r="HHR15" s="98"/>
      <c r="HHS15" s="98"/>
      <c r="HHT15" s="98"/>
      <c r="HHU15" s="98"/>
      <c r="HHV15" s="98"/>
      <c r="HHW15" s="98"/>
      <c r="HHX15" s="98"/>
      <c r="HHY15" s="98"/>
      <c r="HHZ15" s="98"/>
      <c r="HIA15" s="98"/>
      <c r="HIB15" s="98"/>
      <c r="HIC15" s="98"/>
      <c r="HID15" s="98"/>
      <c r="HIE15" s="98"/>
      <c r="HIF15" s="98"/>
      <c r="HIG15" s="98"/>
      <c r="HIH15" s="98"/>
      <c r="HII15" s="98"/>
      <c r="HIJ15" s="98"/>
      <c r="HIK15" s="98"/>
      <c r="HIL15" s="98"/>
      <c r="HIM15" s="98"/>
      <c r="HIN15" s="98"/>
      <c r="HIO15" s="98"/>
      <c r="HIP15" s="98"/>
      <c r="HIQ15" s="98"/>
      <c r="HIR15" s="98"/>
      <c r="HIS15" s="98"/>
      <c r="HIT15" s="98"/>
      <c r="HIU15" s="98"/>
      <c r="HIV15" s="98"/>
      <c r="HIW15" s="98"/>
      <c r="HIX15" s="98"/>
      <c r="HIY15" s="98"/>
      <c r="HIZ15" s="98"/>
      <c r="HJA15" s="98"/>
      <c r="HJB15" s="98"/>
      <c r="HJC15" s="98"/>
      <c r="HJD15" s="98"/>
      <c r="HJE15" s="98"/>
      <c r="HJF15" s="98"/>
      <c r="HJG15" s="98"/>
      <c r="HJH15" s="98"/>
      <c r="HJI15" s="98"/>
      <c r="HJJ15" s="98"/>
      <c r="HJK15" s="98"/>
      <c r="HJL15" s="98"/>
      <c r="HJM15" s="98"/>
      <c r="HJN15" s="98"/>
      <c r="HJO15" s="98"/>
      <c r="HJP15" s="98"/>
      <c r="HJQ15" s="98"/>
      <c r="HJR15" s="98"/>
      <c r="HJS15" s="98"/>
      <c r="HJT15" s="98"/>
      <c r="HJU15" s="98"/>
      <c r="HJV15" s="98"/>
      <c r="HJW15" s="98"/>
      <c r="HJX15" s="98"/>
      <c r="HJY15" s="98"/>
      <c r="HJZ15" s="98"/>
      <c r="HKA15" s="98"/>
      <c r="HKB15" s="98"/>
      <c r="HKC15" s="98"/>
      <c r="HKD15" s="98"/>
      <c r="HKE15" s="98"/>
      <c r="HKF15" s="98"/>
      <c r="HKG15" s="98"/>
      <c r="HKH15" s="98"/>
      <c r="HKI15" s="98"/>
      <c r="HKJ15" s="98"/>
      <c r="HKK15" s="98"/>
      <c r="HKL15" s="98"/>
      <c r="HKM15" s="98"/>
      <c r="HKN15" s="98"/>
      <c r="HKO15" s="98"/>
      <c r="HKP15" s="98"/>
      <c r="HKQ15" s="98"/>
      <c r="HKR15" s="98"/>
      <c r="HKS15" s="98"/>
      <c r="HKT15" s="98"/>
      <c r="HKU15" s="98"/>
      <c r="HKV15" s="98"/>
      <c r="HKW15" s="98"/>
      <c r="HKX15" s="98"/>
      <c r="HKY15" s="98"/>
      <c r="HKZ15" s="98"/>
      <c r="HLA15" s="98"/>
      <c r="HLB15" s="98"/>
      <c r="HLC15" s="98"/>
      <c r="HLD15" s="98"/>
      <c r="HLE15" s="98"/>
      <c r="HLF15" s="98"/>
      <c r="HLG15" s="98"/>
      <c r="HLH15" s="98"/>
      <c r="HLI15" s="98"/>
      <c r="HLJ15" s="98"/>
      <c r="HLK15" s="98"/>
      <c r="HLL15" s="98"/>
      <c r="HLM15" s="98"/>
      <c r="HLN15" s="98"/>
      <c r="HLO15" s="98"/>
      <c r="HLP15" s="98"/>
      <c r="HLQ15" s="98"/>
      <c r="HLR15" s="98"/>
      <c r="HLS15" s="98"/>
      <c r="HLT15" s="98"/>
      <c r="HLU15" s="98"/>
      <c r="HLV15" s="98"/>
      <c r="HLW15" s="98"/>
      <c r="HLX15" s="98"/>
      <c r="HLY15" s="98"/>
      <c r="HLZ15" s="98"/>
      <c r="HMA15" s="98"/>
      <c r="HMB15" s="98"/>
      <c r="HMC15" s="98"/>
      <c r="HMD15" s="98"/>
      <c r="HME15" s="98"/>
      <c r="HMF15" s="98"/>
      <c r="HMG15" s="98"/>
      <c r="HMH15" s="98"/>
      <c r="HMI15" s="98"/>
      <c r="HMJ15" s="98"/>
      <c r="HMK15" s="98"/>
      <c r="HML15" s="98"/>
      <c r="HMM15" s="98"/>
      <c r="HMN15" s="98"/>
      <c r="HMO15" s="98"/>
      <c r="HMP15" s="98"/>
      <c r="HMQ15" s="98"/>
      <c r="HMR15" s="98"/>
      <c r="HMS15" s="98"/>
      <c r="HMT15" s="98"/>
      <c r="HMU15" s="98"/>
      <c r="HMV15" s="98"/>
      <c r="HMW15" s="98"/>
      <c r="HMX15" s="98"/>
      <c r="HMY15" s="98"/>
      <c r="HMZ15" s="98"/>
      <c r="HNA15" s="98"/>
      <c r="HNB15" s="98"/>
      <c r="HNC15" s="98"/>
      <c r="HND15" s="98"/>
      <c r="HNE15" s="98"/>
      <c r="HNF15" s="98"/>
      <c r="HNG15" s="98"/>
      <c r="HNH15" s="98"/>
      <c r="HNI15" s="98"/>
      <c r="HNJ15" s="98"/>
      <c r="HNK15" s="98"/>
      <c r="HNL15" s="98"/>
      <c r="HNM15" s="98"/>
      <c r="HNN15" s="98"/>
      <c r="HNO15" s="98"/>
      <c r="HNP15" s="98"/>
      <c r="HNQ15" s="98"/>
      <c r="HNR15" s="98"/>
      <c r="HNS15" s="98"/>
      <c r="HNT15" s="98"/>
      <c r="HNU15" s="98"/>
      <c r="HNV15" s="98"/>
      <c r="HNW15" s="98"/>
      <c r="HNX15" s="98"/>
      <c r="HNY15" s="98"/>
      <c r="HNZ15" s="98"/>
      <c r="HOA15" s="98"/>
      <c r="HOB15" s="98"/>
      <c r="HOC15" s="98"/>
      <c r="HOD15" s="98"/>
      <c r="HOE15" s="98"/>
      <c r="HOF15" s="98"/>
      <c r="HOG15" s="98"/>
      <c r="HOH15" s="98"/>
      <c r="HOI15" s="98"/>
      <c r="HOJ15" s="98"/>
      <c r="HOK15" s="98"/>
      <c r="HOL15" s="98"/>
      <c r="HOM15" s="98"/>
      <c r="HON15" s="98"/>
      <c r="HOO15" s="98"/>
      <c r="HOP15" s="98"/>
      <c r="HOQ15" s="98"/>
      <c r="HOR15" s="98"/>
      <c r="HOS15" s="98"/>
      <c r="HOT15" s="98"/>
      <c r="HOU15" s="98"/>
      <c r="HOV15" s="98"/>
      <c r="HOW15" s="98"/>
      <c r="HOX15" s="98"/>
      <c r="HOY15" s="98"/>
      <c r="HOZ15" s="98"/>
      <c r="HPA15" s="98"/>
      <c r="HPB15" s="98"/>
      <c r="HPC15" s="98"/>
      <c r="HPD15" s="98"/>
      <c r="HPE15" s="98"/>
      <c r="HPF15" s="98"/>
      <c r="HPG15" s="98"/>
      <c r="HPH15" s="98"/>
      <c r="HPI15" s="98"/>
      <c r="HPJ15" s="98"/>
      <c r="HPK15" s="98"/>
      <c r="HPL15" s="98"/>
      <c r="HPM15" s="98"/>
      <c r="HPN15" s="98"/>
      <c r="HPO15" s="98"/>
      <c r="HPP15" s="98"/>
      <c r="HPQ15" s="98"/>
      <c r="HPR15" s="98"/>
      <c r="HPS15" s="98"/>
      <c r="HPT15" s="98"/>
      <c r="HPU15" s="98"/>
      <c r="HPV15" s="98"/>
      <c r="HPW15" s="98"/>
      <c r="HPX15" s="98"/>
      <c r="HPY15" s="98"/>
      <c r="HPZ15" s="98"/>
      <c r="HQA15" s="98"/>
      <c r="HQB15" s="98"/>
      <c r="HQC15" s="98"/>
      <c r="HQD15" s="98"/>
      <c r="HQE15" s="98"/>
      <c r="HQF15" s="98"/>
      <c r="HQG15" s="98"/>
      <c r="HQH15" s="98"/>
      <c r="HQI15" s="98"/>
      <c r="HQJ15" s="98"/>
      <c r="HQK15" s="98"/>
      <c r="HQL15" s="98"/>
      <c r="HQM15" s="98"/>
      <c r="HQN15" s="98"/>
      <c r="HQO15" s="98"/>
      <c r="HQP15" s="98"/>
      <c r="HQQ15" s="98"/>
      <c r="HQR15" s="98"/>
      <c r="HQS15" s="98"/>
      <c r="HQT15" s="98"/>
      <c r="HQU15" s="98"/>
      <c r="HQV15" s="98"/>
      <c r="HQW15" s="98"/>
      <c r="HQX15" s="98"/>
      <c r="HQY15" s="98"/>
      <c r="HQZ15" s="98"/>
      <c r="HRA15" s="98"/>
      <c r="HRB15" s="98"/>
      <c r="HRC15" s="98"/>
      <c r="HRD15" s="98"/>
      <c r="HRE15" s="98"/>
      <c r="HRF15" s="98"/>
      <c r="HRG15" s="98"/>
      <c r="HRH15" s="98"/>
      <c r="HRI15" s="98"/>
      <c r="HRJ15" s="98"/>
      <c r="HRK15" s="98"/>
      <c r="HRL15" s="98"/>
      <c r="HRM15" s="98"/>
      <c r="HRN15" s="98"/>
      <c r="HRO15" s="98"/>
      <c r="HRP15" s="98"/>
      <c r="HRQ15" s="98"/>
      <c r="HRR15" s="98"/>
      <c r="HRS15" s="98"/>
      <c r="HRT15" s="98"/>
      <c r="HRU15" s="98"/>
      <c r="HRV15" s="98"/>
      <c r="HRW15" s="98"/>
      <c r="HRX15" s="98"/>
      <c r="HRY15" s="98"/>
      <c r="HRZ15" s="98"/>
      <c r="HSA15" s="98"/>
      <c r="HSB15" s="98"/>
      <c r="HSC15" s="98"/>
      <c r="HSD15" s="98"/>
      <c r="HSE15" s="98"/>
      <c r="HSF15" s="98"/>
      <c r="HSG15" s="98"/>
      <c r="HSH15" s="98"/>
      <c r="HSI15" s="98"/>
      <c r="HSJ15" s="98"/>
      <c r="HSK15" s="98"/>
      <c r="HSL15" s="98"/>
      <c r="HSM15" s="98"/>
      <c r="HSN15" s="98"/>
      <c r="HSO15" s="98"/>
      <c r="HSP15" s="98"/>
      <c r="HSQ15" s="98"/>
      <c r="HSR15" s="98"/>
      <c r="HSS15" s="98"/>
      <c r="HST15" s="98"/>
      <c r="HSU15" s="98"/>
      <c r="HSV15" s="98"/>
      <c r="HSW15" s="98"/>
      <c r="HSX15" s="98"/>
      <c r="HSY15" s="98"/>
      <c r="HSZ15" s="98"/>
      <c r="HTA15" s="98"/>
      <c r="HTB15" s="98"/>
      <c r="HTC15" s="98"/>
      <c r="HTD15" s="98"/>
      <c r="HTE15" s="98"/>
      <c r="HTF15" s="98"/>
      <c r="HTG15" s="98"/>
      <c r="HTH15" s="98"/>
      <c r="HTI15" s="98"/>
      <c r="HTJ15" s="98"/>
      <c r="HTK15" s="98"/>
      <c r="HTL15" s="98"/>
      <c r="HTM15" s="98"/>
      <c r="HTN15" s="98"/>
      <c r="HTO15" s="98"/>
      <c r="HTP15" s="98"/>
      <c r="HTQ15" s="98"/>
      <c r="HTR15" s="98"/>
      <c r="HTS15" s="98"/>
      <c r="HTT15" s="98"/>
      <c r="HTU15" s="98"/>
      <c r="HTV15" s="98"/>
      <c r="HTW15" s="98"/>
      <c r="HTX15" s="98"/>
      <c r="HTY15" s="98"/>
      <c r="HTZ15" s="98"/>
      <c r="HUA15" s="98"/>
      <c r="HUB15" s="98"/>
      <c r="HUC15" s="98"/>
      <c r="HUD15" s="98"/>
      <c r="HUE15" s="98"/>
      <c r="HUF15" s="98"/>
      <c r="HUG15" s="98"/>
      <c r="HUH15" s="98"/>
      <c r="HUI15" s="98"/>
      <c r="HUJ15" s="98"/>
      <c r="HUK15" s="98"/>
      <c r="HUL15" s="98"/>
      <c r="HUM15" s="98"/>
      <c r="HUN15" s="98"/>
      <c r="HUO15" s="98"/>
      <c r="HUP15" s="98"/>
      <c r="HUQ15" s="98"/>
      <c r="HUR15" s="98"/>
      <c r="HUS15" s="98"/>
      <c r="HUT15" s="98"/>
      <c r="HUU15" s="98"/>
      <c r="HUV15" s="98"/>
      <c r="HUW15" s="98"/>
      <c r="HUX15" s="98"/>
      <c r="HUY15" s="98"/>
      <c r="HUZ15" s="98"/>
      <c r="HVA15" s="98"/>
      <c r="HVB15" s="98"/>
      <c r="HVC15" s="98"/>
      <c r="HVD15" s="98"/>
      <c r="HVE15" s="98"/>
      <c r="HVF15" s="98"/>
      <c r="HVG15" s="98"/>
      <c r="HVH15" s="98"/>
      <c r="HVI15" s="98"/>
      <c r="HVJ15" s="98"/>
      <c r="HVK15" s="98"/>
      <c r="HVL15" s="98"/>
      <c r="HVM15" s="98"/>
      <c r="HVN15" s="98"/>
      <c r="HVO15" s="98"/>
      <c r="HVP15" s="98"/>
      <c r="HVQ15" s="98"/>
      <c r="HVR15" s="98"/>
      <c r="HVS15" s="98"/>
      <c r="HVT15" s="98"/>
      <c r="HVU15" s="98"/>
      <c r="HVV15" s="98"/>
      <c r="HVW15" s="98"/>
      <c r="HVX15" s="98"/>
      <c r="HVY15" s="98"/>
      <c r="HVZ15" s="98"/>
      <c r="HWA15" s="98"/>
      <c r="HWB15" s="98"/>
      <c r="HWC15" s="98"/>
      <c r="HWD15" s="98"/>
      <c r="HWE15" s="98"/>
      <c r="HWF15" s="98"/>
      <c r="HWG15" s="98"/>
      <c r="HWH15" s="98"/>
      <c r="HWI15" s="98"/>
      <c r="HWJ15" s="98"/>
      <c r="HWK15" s="98"/>
      <c r="HWL15" s="98"/>
      <c r="HWM15" s="98"/>
      <c r="HWN15" s="98"/>
      <c r="HWO15" s="98"/>
      <c r="HWP15" s="98"/>
      <c r="HWQ15" s="98"/>
      <c r="HWR15" s="98"/>
      <c r="HWS15" s="98"/>
      <c r="HWT15" s="98"/>
      <c r="HWU15" s="98"/>
      <c r="HWV15" s="98"/>
      <c r="HWW15" s="98"/>
      <c r="HWX15" s="98"/>
      <c r="HWY15" s="98"/>
      <c r="HWZ15" s="98"/>
      <c r="HXA15" s="98"/>
      <c r="HXB15" s="98"/>
      <c r="HXC15" s="98"/>
      <c r="HXD15" s="98"/>
      <c r="HXE15" s="98"/>
      <c r="HXF15" s="98"/>
      <c r="HXG15" s="98"/>
      <c r="HXH15" s="98"/>
      <c r="HXI15" s="98"/>
      <c r="HXJ15" s="98"/>
      <c r="HXK15" s="98"/>
      <c r="HXL15" s="98"/>
      <c r="HXM15" s="98"/>
      <c r="HXN15" s="98"/>
      <c r="HXO15" s="98"/>
      <c r="HXP15" s="98"/>
      <c r="HXQ15" s="98"/>
      <c r="HXR15" s="98"/>
      <c r="HXS15" s="98"/>
      <c r="HXT15" s="98"/>
      <c r="HXU15" s="98"/>
      <c r="HXV15" s="98"/>
      <c r="HXW15" s="98"/>
      <c r="HXX15" s="98"/>
      <c r="HXY15" s="98"/>
      <c r="HXZ15" s="98"/>
      <c r="HYA15" s="98"/>
      <c r="HYB15" s="98"/>
      <c r="HYC15" s="98"/>
      <c r="HYD15" s="98"/>
      <c r="HYE15" s="98"/>
      <c r="HYF15" s="98"/>
      <c r="HYG15" s="98"/>
      <c r="HYH15" s="98"/>
      <c r="HYI15" s="98"/>
      <c r="HYJ15" s="98"/>
      <c r="HYK15" s="98"/>
      <c r="HYL15" s="98"/>
      <c r="HYM15" s="98"/>
      <c r="HYN15" s="98"/>
      <c r="HYO15" s="98"/>
      <c r="HYP15" s="98"/>
      <c r="HYQ15" s="98"/>
      <c r="HYR15" s="98"/>
      <c r="HYS15" s="98"/>
      <c r="HYT15" s="98"/>
      <c r="HYU15" s="98"/>
      <c r="HYV15" s="98"/>
      <c r="HYW15" s="98"/>
      <c r="HYX15" s="98"/>
      <c r="HYY15" s="98"/>
      <c r="HYZ15" s="98"/>
      <c r="HZA15" s="98"/>
      <c r="HZB15" s="98"/>
      <c r="HZC15" s="98"/>
      <c r="HZD15" s="98"/>
      <c r="HZE15" s="98"/>
      <c r="HZF15" s="98"/>
      <c r="HZG15" s="98"/>
      <c r="HZH15" s="98"/>
      <c r="HZI15" s="98"/>
      <c r="HZJ15" s="98"/>
      <c r="HZK15" s="98"/>
      <c r="HZL15" s="98"/>
      <c r="HZM15" s="98"/>
      <c r="HZN15" s="98"/>
      <c r="HZO15" s="98"/>
      <c r="HZP15" s="98"/>
      <c r="HZQ15" s="98"/>
      <c r="HZR15" s="98"/>
      <c r="HZS15" s="98"/>
      <c r="HZT15" s="98"/>
      <c r="HZU15" s="98"/>
      <c r="HZV15" s="98"/>
      <c r="HZW15" s="98"/>
      <c r="HZX15" s="98"/>
      <c r="HZY15" s="98"/>
      <c r="HZZ15" s="98"/>
      <c r="IAA15" s="98"/>
      <c r="IAB15" s="98"/>
      <c r="IAC15" s="98"/>
      <c r="IAD15" s="98"/>
      <c r="IAE15" s="98"/>
      <c r="IAF15" s="98"/>
      <c r="IAG15" s="98"/>
      <c r="IAH15" s="98"/>
      <c r="IAI15" s="98"/>
      <c r="IAJ15" s="98"/>
      <c r="IAK15" s="98"/>
      <c r="IAL15" s="98"/>
      <c r="IAM15" s="98"/>
      <c r="IAN15" s="98"/>
      <c r="IAO15" s="98"/>
      <c r="IAP15" s="98"/>
      <c r="IAQ15" s="98"/>
      <c r="IAR15" s="98"/>
      <c r="IAS15" s="98"/>
      <c r="IAT15" s="98"/>
      <c r="IAU15" s="98"/>
      <c r="IAV15" s="98"/>
      <c r="IAW15" s="98"/>
      <c r="IAX15" s="98"/>
      <c r="IAY15" s="98"/>
      <c r="IAZ15" s="98"/>
      <c r="IBA15" s="98"/>
      <c r="IBB15" s="98"/>
      <c r="IBC15" s="98"/>
      <c r="IBD15" s="98"/>
      <c r="IBE15" s="98"/>
      <c r="IBF15" s="98"/>
      <c r="IBG15" s="98"/>
      <c r="IBH15" s="98"/>
      <c r="IBI15" s="98"/>
      <c r="IBJ15" s="98"/>
      <c r="IBK15" s="98"/>
      <c r="IBL15" s="98"/>
      <c r="IBM15" s="98"/>
      <c r="IBN15" s="98"/>
      <c r="IBO15" s="98"/>
      <c r="IBP15" s="98"/>
      <c r="IBQ15" s="98"/>
      <c r="IBR15" s="98"/>
      <c r="IBS15" s="98"/>
      <c r="IBT15" s="98"/>
      <c r="IBU15" s="98"/>
      <c r="IBV15" s="98"/>
      <c r="IBW15" s="98"/>
      <c r="IBX15" s="98"/>
      <c r="IBY15" s="98"/>
      <c r="IBZ15" s="98"/>
      <c r="ICA15" s="98"/>
      <c r="ICB15" s="98"/>
      <c r="ICC15" s="98"/>
      <c r="ICD15" s="98"/>
      <c r="ICE15" s="98"/>
      <c r="ICF15" s="98"/>
      <c r="ICG15" s="98"/>
      <c r="ICH15" s="98"/>
      <c r="ICI15" s="98"/>
      <c r="ICJ15" s="98"/>
      <c r="ICK15" s="98"/>
      <c r="ICL15" s="98"/>
      <c r="ICM15" s="98"/>
      <c r="ICN15" s="98"/>
      <c r="ICO15" s="98"/>
      <c r="ICP15" s="98"/>
      <c r="ICQ15" s="98"/>
      <c r="ICR15" s="98"/>
      <c r="ICS15" s="98"/>
      <c r="ICT15" s="98"/>
      <c r="ICU15" s="98"/>
      <c r="ICV15" s="98"/>
      <c r="ICW15" s="98"/>
      <c r="ICX15" s="98"/>
      <c r="ICY15" s="98"/>
      <c r="ICZ15" s="98"/>
      <c r="IDA15" s="98"/>
      <c r="IDB15" s="98"/>
      <c r="IDC15" s="98"/>
      <c r="IDD15" s="98"/>
      <c r="IDE15" s="98"/>
      <c r="IDF15" s="98"/>
      <c r="IDG15" s="98"/>
      <c r="IDH15" s="98"/>
      <c r="IDI15" s="98"/>
      <c r="IDJ15" s="98"/>
      <c r="IDK15" s="98"/>
      <c r="IDL15" s="98"/>
      <c r="IDM15" s="98"/>
      <c r="IDN15" s="98"/>
      <c r="IDO15" s="98"/>
      <c r="IDP15" s="98"/>
      <c r="IDQ15" s="98"/>
      <c r="IDR15" s="98"/>
      <c r="IDS15" s="98"/>
      <c r="IDT15" s="98"/>
      <c r="IDU15" s="98"/>
      <c r="IDV15" s="98"/>
      <c r="IDW15" s="98"/>
      <c r="IDX15" s="98"/>
      <c r="IDY15" s="98"/>
      <c r="IDZ15" s="98"/>
      <c r="IEA15" s="98"/>
      <c r="IEB15" s="98"/>
      <c r="IEC15" s="98"/>
      <c r="IED15" s="98"/>
      <c r="IEE15" s="98"/>
      <c r="IEF15" s="98"/>
      <c r="IEG15" s="98"/>
      <c r="IEH15" s="98"/>
      <c r="IEI15" s="98"/>
      <c r="IEJ15" s="98"/>
      <c r="IEK15" s="98"/>
      <c r="IEL15" s="98"/>
      <c r="IEM15" s="98"/>
      <c r="IEN15" s="98"/>
      <c r="IEO15" s="98"/>
      <c r="IEP15" s="98"/>
      <c r="IEQ15" s="98"/>
      <c r="IER15" s="98"/>
      <c r="IES15" s="98"/>
      <c r="IET15" s="98"/>
      <c r="IEU15" s="98"/>
      <c r="IEV15" s="98"/>
      <c r="IEW15" s="98"/>
      <c r="IEX15" s="98"/>
      <c r="IEY15" s="98"/>
      <c r="IEZ15" s="98"/>
      <c r="IFA15" s="98"/>
      <c r="IFB15" s="98"/>
      <c r="IFC15" s="98"/>
      <c r="IFD15" s="98"/>
      <c r="IFE15" s="98"/>
      <c r="IFF15" s="98"/>
      <c r="IFG15" s="98"/>
      <c r="IFH15" s="98"/>
      <c r="IFI15" s="98"/>
      <c r="IFJ15" s="98"/>
      <c r="IFK15" s="98"/>
      <c r="IFL15" s="98"/>
      <c r="IFM15" s="98"/>
      <c r="IFN15" s="98"/>
      <c r="IFO15" s="98"/>
      <c r="IFP15" s="98"/>
      <c r="IFQ15" s="98"/>
      <c r="IFR15" s="98"/>
      <c r="IFS15" s="98"/>
      <c r="IFT15" s="98"/>
      <c r="IFU15" s="98"/>
      <c r="IFV15" s="98"/>
      <c r="IFW15" s="98"/>
      <c r="IFX15" s="98"/>
      <c r="IFY15" s="98"/>
      <c r="IFZ15" s="98"/>
      <c r="IGA15" s="98"/>
      <c r="IGB15" s="98"/>
      <c r="IGC15" s="98"/>
      <c r="IGD15" s="98"/>
      <c r="IGE15" s="98"/>
      <c r="IGF15" s="98"/>
      <c r="IGG15" s="98"/>
      <c r="IGH15" s="98"/>
      <c r="IGI15" s="98"/>
      <c r="IGJ15" s="98"/>
      <c r="IGK15" s="98"/>
      <c r="IGL15" s="98"/>
      <c r="IGM15" s="98"/>
      <c r="IGN15" s="98"/>
      <c r="IGO15" s="98"/>
      <c r="IGP15" s="98"/>
      <c r="IGQ15" s="98"/>
      <c r="IGR15" s="98"/>
      <c r="IGS15" s="98"/>
      <c r="IGT15" s="98"/>
      <c r="IGU15" s="98"/>
      <c r="IGV15" s="98"/>
      <c r="IGW15" s="98"/>
      <c r="IGX15" s="98"/>
      <c r="IGY15" s="98"/>
      <c r="IGZ15" s="98"/>
      <c r="IHA15" s="98"/>
      <c r="IHB15" s="98"/>
      <c r="IHC15" s="98"/>
      <c r="IHD15" s="98"/>
      <c r="IHE15" s="98"/>
      <c r="IHF15" s="98"/>
      <c r="IHG15" s="98"/>
      <c r="IHH15" s="98"/>
      <c r="IHI15" s="98"/>
      <c r="IHJ15" s="98"/>
      <c r="IHK15" s="98"/>
      <c r="IHL15" s="98"/>
      <c r="IHM15" s="98"/>
      <c r="IHN15" s="98"/>
      <c r="IHO15" s="98"/>
      <c r="IHP15" s="98"/>
      <c r="IHQ15" s="98"/>
      <c r="IHR15" s="98"/>
      <c r="IHS15" s="98"/>
      <c r="IHT15" s="98"/>
      <c r="IHU15" s="98"/>
      <c r="IHV15" s="98"/>
      <c r="IHW15" s="98"/>
      <c r="IHX15" s="98"/>
      <c r="IHY15" s="98"/>
      <c r="IHZ15" s="98"/>
      <c r="IIA15" s="98"/>
      <c r="IIB15" s="98"/>
      <c r="IIC15" s="98"/>
      <c r="IID15" s="98"/>
      <c r="IIE15" s="98"/>
      <c r="IIF15" s="98"/>
      <c r="IIG15" s="98"/>
      <c r="IIH15" s="98"/>
      <c r="III15" s="98"/>
      <c r="IIJ15" s="98"/>
      <c r="IIK15" s="98"/>
      <c r="IIL15" s="98"/>
      <c r="IIM15" s="98"/>
      <c r="IIN15" s="98"/>
      <c r="IIO15" s="98"/>
      <c r="IIP15" s="98"/>
      <c r="IIQ15" s="98"/>
      <c r="IIR15" s="98"/>
      <c r="IIS15" s="98"/>
      <c r="IIT15" s="98"/>
      <c r="IIU15" s="98"/>
      <c r="IIV15" s="98"/>
      <c r="IIW15" s="98"/>
      <c r="IIX15" s="98"/>
      <c r="IIY15" s="98"/>
      <c r="IIZ15" s="98"/>
      <c r="IJA15" s="98"/>
      <c r="IJB15" s="98"/>
      <c r="IJC15" s="98"/>
      <c r="IJD15" s="98"/>
      <c r="IJE15" s="98"/>
      <c r="IJF15" s="98"/>
      <c r="IJG15" s="98"/>
      <c r="IJH15" s="98"/>
      <c r="IJI15" s="98"/>
      <c r="IJJ15" s="98"/>
      <c r="IJK15" s="98"/>
      <c r="IJL15" s="98"/>
      <c r="IJM15" s="98"/>
      <c r="IJN15" s="98"/>
      <c r="IJO15" s="98"/>
      <c r="IJP15" s="98"/>
      <c r="IJQ15" s="98"/>
      <c r="IJR15" s="98"/>
      <c r="IJS15" s="98"/>
      <c r="IJT15" s="98"/>
      <c r="IJU15" s="98"/>
      <c r="IJV15" s="98"/>
      <c r="IJW15" s="98"/>
      <c r="IJX15" s="98"/>
      <c r="IJY15" s="98"/>
      <c r="IJZ15" s="98"/>
      <c r="IKA15" s="98"/>
      <c r="IKB15" s="98"/>
      <c r="IKC15" s="98"/>
      <c r="IKD15" s="98"/>
      <c r="IKE15" s="98"/>
      <c r="IKF15" s="98"/>
      <c r="IKG15" s="98"/>
      <c r="IKH15" s="98"/>
      <c r="IKI15" s="98"/>
      <c r="IKJ15" s="98"/>
      <c r="IKK15" s="98"/>
      <c r="IKL15" s="98"/>
      <c r="IKM15" s="98"/>
      <c r="IKN15" s="98"/>
      <c r="IKO15" s="98"/>
      <c r="IKP15" s="98"/>
      <c r="IKQ15" s="98"/>
      <c r="IKR15" s="98"/>
      <c r="IKS15" s="98"/>
      <c r="IKT15" s="98"/>
      <c r="IKU15" s="98"/>
      <c r="IKV15" s="98"/>
      <c r="IKW15" s="98"/>
      <c r="IKX15" s="98"/>
      <c r="IKY15" s="98"/>
      <c r="IKZ15" s="98"/>
      <c r="ILA15" s="98"/>
      <c r="ILB15" s="98"/>
      <c r="ILC15" s="98"/>
      <c r="ILD15" s="98"/>
      <c r="ILE15" s="98"/>
      <c r="ILF15" s="98"/>
      <c r="ILG15" s="98"/>
      <c r="ILH15" s="98"/>
      <c r="ILI15" s="98"/>
      <c r="ILJ15" s="98"/>
      <c r="ILK15" s="98"/>
      <c r="ILL15" s="98"/>
      <c r="ILM15" s="98"/>
      <c r="ILN15" s="98"/>
      <c r="ILO15" s="98"/>
      <c r="ILP15" s="98"/>
      <c r="ILQ15" s="98"/>
      <c r="ILR15" s="98"/>
      <c r="ILS15" s="98"/>
      <c r="ILT15" s="98"/>
      <c r="ILU15" s="98"/>
      <c r="ILV15" s="98"/>
      <c r="ILW15" s="98"/>
      <c r="ILX15" s="98"/>
      <c r="ILY15" s="98"/>
      <c r="ILZ15" s="98"/>
      <c r="IMA15" s="98"/>
      <c r="IMB15" s="98"/>
      <c r="IMC15" s="98"/>
      <c r="IMD15" s="98"/>
      <c r="IME15" s="98"/>
      <c r="IMF15" s="98"/>
      <c r="IMG15" s="98"/>
      <c r="IMH15" s="98"/>
      <c r="IMI15" s="98"/>
      <c r="IMJ15" s="98"/>
      <c r="IMK15" s="98"/>
      <c r="IML15" s="98"/>
      <c r="IMM15" s="98"/>
      <c r="IMN15" s="98"/>
      <c r="IMO15" s="98"/>
      <c r="IMP15" s="98"/>
      <c r="IMQ15" s="98"/>
      <c r="IMR15" s="98"/>
      <c r="IMS15" s="98"/>
      <c r="IMT15" s="98"/>
      <c r="IMU15" s="98"/>
      <c r="IMV15" s="98"/>
      <c r="IMW15" s="98"/>
      <c r="IMX15" s="98"/>
      <c r="IMY15" s="98"/>
      <c r="IMZ15" s="98"/>
      <c r="INA15" s="98"/>
      <c r="INB15" s="98"/>
      <c r="INC15" s="98"/>
      <c r="IND15" s="98"/>
      <c r="INE15" s="98"/>
      <c r="INF15" s="98"/>
      <c r="ING15" s="98"/>
      <c r="INH15" s="98"/>
      <c r="INI15" s="98"/>
      <c r="INJ15" s="98"/>
      <c r="INK15" s="98"/>
      <c r="INL15" s="98"/>
      <c r="INM15" s="98"/>
      <c r="INN15" s="98"/>
      <c r="INO15" s="98"/>
      <c r="INP15" s="98"/>
      <c r="INQ15" s="98"/>
      <c r="INR15" s="98"/>
      <c r="INS15" s="98"/>
      <c r="INT15" s="98"/>
      <c r="INU15" s="98"/>
      <c r="INV15" s="98"/>
      <c r="INW15" s="98"/>
      <c r="INX15" s="98"/>
      <c r="INY15" s="98"/>
      <c r="INZ15" s="98"/>
      <c r="IOA15" s="98"/>
      <c r="IOB15" s="98"/>
      <c r="IOC15" s="98"/>
      <c r="IOD15" s="98"/>
      <c r="IOE15" s="98"/>
      <c r="IOF15" s="98"/>
      <c r="IOG15" s="98"/>
      <c r="IOH15" s="98"/>
      <c r="IOI15" s="98"/>
      <c r="IOJ15" s="98"/>
      <c r="IOK15" s="98"/>
      <c r="IOL15" s="98"/>
      <c r="IOM15" s="98"/>
      <c r="ION15" s="98"/>
      <c r="IOO15" s="98"/>
      <c r="IOP15" s="98"/>
      <c r="IOQ15" s="98"/>
      <c r="IOR15" s="98"/>
      <c r="IOS15" s="98"/>
      <c r="IOT15" s="98"/>
      <c r="IOU15" s="98"/>
      <c r="IOV15" s="98"/>
      <c r="IOW15" s="98"/>
      <c r="IOX15" s="98"/>
      <c r="IOY15" s="98"/>
      <c r="IOZ15" s="98"/>
      <c r="IPA15" s="98"/>
      <c r="IPB15" s="98"/>
      <c r="IPC15" s="98"/>
      <c r="IPD15" s="98"/>
      <c r="IPE15" s="98"/>
      <c r="IPF15" s="98"/>
      <c r="IPG15" s="98"/>
      <c r="IPH15" s="98"/>
      <c r="IPI15" s="98"/>
      <c r="IPJ15" s="98"/>
      <c r="IPK15" s="98"/>
      <c r="IPL15" s="98"/>
      <c r="IPM15" s="98"/>
      <c r="IPN15" s="98"/>
      <c r="IPO15" s="98"/>
      <c r="IPP15" s="98"/>
      <c r="IPQ15" s="98"/>
      <c r="IPR15" s="98"/>
      <c r="IPS15" s="98"/>
      <c r="IPT15" s="98"/>
      <c r="IPU15" s="98"/>
      <c r="IPV15" s="98"/>
      <c r="IPW15" s="98"/>
      <c r="IPX15" s="98"/>
      <c r="IPY15" s="98"/>
      <c r="IPZ15" s="98"/>
      <c r="IQA15" s="98"/>
      <c r="IQB15" s="98"/>
      <c r="IQC15" s="98"/>
      <c r="IQD15" s="98"/>
      <c r="IQE15" s="98"/>
      <c r="IQF15" s="98"/>
      <c r="IQG15" s="98"/>
      <c r="IQH15" s="98"/>
      <c r="IQI15" s="98"/>
      <c r="IQJ15" s="98"/>
      <c r="IQK15" s="98"/>
      <c r="IQL15" s="98"/>
      <c r="IQM15" s="98"/>
      <c r="IQN15" s="98"/>
      <c r="IQO15" s="98"/>
      <c r="IQP15" s="98"/>
      <c r="IQQ15" s="98"/>
      <c r="IQR15" s="98"/>
      <c r="IQS15" s="98"/>
      <c r="IQT15" s="98"/>
      <c r="IQU15" s="98"/>
      <c r="IQV15" s="98"/>
      <c r="IQW15" s="98"/>
      <c r="IQX15" s="98"/>
      <c r="IQY15" s="98"/>
      <c r="IQZ15" s="98"/>
      <c r="IRA15" s="98"/>
      <c r="IRB15" s="98"/>
      <c r="IRC15" s="98"/>
      <c r="IRD15" s="98"/>
      <c r="IRE15" s="98"/>
      <c r="IRF15" s="98"/>
      <c r="IRG15" s="98"/>
      <c r="IRH15" s="98"/>
      <c r="IRI15" s="98"/>
      <c r="IRJ15" s="98"/>
      <c r="IRK15" s="98"/>
      <c r="IRL15" s="98"/>
      <c r="IRM15" s="98"/>
      <c r="IRN15" s="98"/>
      <c r="IRO15" s="98"/>
      <c r="IRP15" s="98"/>
      <c r="IRQ15" s="98"/>
      <c r="IRR15" s="98"/>
      <c r="IRS15" s="98"/>
      <c r="IRT15" s="98"/>
      <c r="IRU15" s="98"/>
      <c r="IRV15" s="98"/>
      <c r="IRW15" s="98"/>
      <c r="IRX15" s="98"/>
      <c r="IRY15" s="98"/>
      <c r="IRZ15" s="98"/>
      <c r="ISA15" s="98"/>
      <c r="ISB15" s="98"/>
      <c r="ISC15" s="98"/>
      <c r="ISD15" s="98"/>
      <c r="ISE15" s="98"/>
      <c r="ISF15" s="98"/>
      <c r="ISG15" s="98"/>
      <c r="ISH15" s="98"/>
      <c r="ISI15" s="98"/>
      <c r="ISJ15" s="98"/>
      <c r="ISK15" s="98"/>
      <c r="ISL15" s="98"/>
      <c r="ISM15" s="98"/>
      <c r="ISN15" s="98"/>
      <c r="ISO15" s="98"/>
      <c r="ISP15" s="98"/>
      <c r="ISQ15" s="98"/>
      <c r="ISR15" s="98"/>
      <c r="ISS15" s="98"/>
      <c r="IST15" s="98"/>
      <c r="ISU15" s="98"/>
      <c r="ISV15" s="98"/>
      <c r="ISW15" s="98"/>
      <c r="ISX15" s="98"/>
      <c r="ISY15" s="98"/>
      <c r="ISZ15" s="98"/>
      <c r="ITA15" s="98"/>
      <c r="ITB15" s="98"/>
      <c r="ITC15" s="98"/>
      <c r="ITD15" s="98"/>
      <c r="ITE15" s="98"/>
      <c r="ITF15" s="98"/>
      <c r="ITG15" s="98"/>
      <c r="ITH15" s="98"/>
      <c r="ITI15" s="98"/>
      <c r="ITJ15" s="98"/>
      <c r="ITK15" s="98"/>
      <c r="ITL15" s="98"/>
      <c r="ITM15" s="98"/>
      <c r="ITN15" s="98"/>
      <c r="ITO15" s="98"/>
      <c r="ITP15" s="98"/>
      <c r="ITQ15" s="98"/>
      <c r="ITR15" s="98"/>
      <c r="ITS15" s="98"/>
      <c r="ITT15" s="98"/>
      <c r="ITU15" s="98"/>
      <c r="ITV15" s="98"/>
      <c r="ITW15" s="98"/>
      <c r="ITX15" s="98"/>
      <c r="ITY15" s="98"/>
      <c r="ITZ15" s="98"/>
      <c r="IUA15" s="98"/>
      <c r="IUB15" s="98"/>
      <c r="IUC15" s="98"/>
      <c r="IUD15" s="98"/>
      <c r="IUE15" s="98"/>
      <c r="IUF15" s="98"/>
      <c r="IUG15" s="98"/>
      <c r="IUH15" s="98"/>
      <c r="IUI15" s="98"/>
      <c r="IUJ15" s="98"/>
      <c r="IUK15" s="98"/>
      <c r="IUL15" s="98"/>
      <c r="IUM15" s="98"/>
      <c r="IUN15" s="98"/>
      <c r="IUO15" s="98"/>
      <c r="IUP15" s="98"/>
      <c r="IUQ15" s="98"/>
      <c r="IUR15" s="98"/>
      <c r="IUS15" s="98"/>
      <c r="IUT15" s="98"/>
      <c r="IUU15" s="98"/>
      <c r="IUV15" s="98"/>
      <c r="IUW15" s="98"/>
      <c r="IUX15" s="98"/>
      <c r="IUY15" s="98"/>
      <c r="IUZ15" s="98"/>
      <c r="IVA15" s="98"/>
      <c r="IVB15" s="98"/>
      <c r="IVC15" s="98"/>
      <c r="IVD15" s="98"/>
      <c r="IVE15" s="98"/>
      <c r="IVF15" s="98"/>
      <c r="IVG15" s="98"/>
      <c r="IVH15" s="98"/>
      <c r="IVI15" s="98"/>
      <c r="IVJ15" s="98"/>
      <c r="IVK15" s="98"/>
      <c r="IVL15" s="98"/>
      <c r="IVM15" s="98"/>
      <c r="IVN15" s="98"/>
      <c r="IVO15" s="98"/>
      <c r="IVP15" s="98"/>
      <c r="IVQ15" s="98"/>
      <c r="IVR15" s="98"/>
      <c r="IVS15" s="98"/>
      <c r="IVT15" s="98"/>
      <c r="IVU15" s="98"/>
      <c r="IVV15" s="98"/>
      <c r="IVW15" s="98"/>
      <c r="IVX15" s="98"/>
      <c r="IVY15" s="98"/>
      <c r="IVZ15" s="98"/>
      <c r="IWA15" s="98"/>
      <c r="IWB15" s="98"/>
      <c r="IWC15" s="98"/>
      <c r="IWD15" s="98"/>
      <c r="IWE15" s="98"/>
      <c r="IWF15" s="98"/>
      <c r="IWG15" s="98"/>
      <c r="IWH15" s="98"/>
      <c r="IWI15" s="98"/>
      <c r="IWJ15" s="98"/>
      <c r="IWK15" s="98"/>
      <c r="IWL15" s="98"/>
      <c r="IWM15" s="98"/>
      <c r="IWN15" s="98"/>
      <c r="IWO15" s="98"/>
      <c r="IWP15" s="98"/>
      <c r="IWQ15" s="98"/>
      <c r="IWR15" s="98"/>
      <c r="IWS15" s="98"/>
      <c r="IWT15" s="98"/>
      <c r="IWU15" s="98"/>
      <c r="IWV15" s="98"/>
      <c r="IWW15" s="98"/>
      <c r="IWX15" s="98"/>
      <c r="IWY15" s="98"/>
      <c r="IWZ15" s="98"/>
      <c r="IXA15" s="98"/>
      <c r="IXB15" s="98"/>
      <c r="IXC15" s="98"/>
      <c r="IXD15" s="98"/>
      <c r="IXE15" s="98"/>
      <c r="IXF15" s="98"/>
      <c r="IXG15" s="98"/>
      <c r="IXH15" s="98"/>
      <c r="IXI15" s="98"/>
      <c r="IXJ15" s="98"/>
      <c r="IXK15" s="98"/>
      <c r="IXL15" s="98"/>
      <c r="IXM15" s="98"/>
      <c r="IXN15" s="98"/>
      <c r="IXO15" s="98"/>
      <c r="IXP15" s="98"/>
      <c r="IXQ15" s="98"/>
      <c r="IXR15" s="98"/>
      <c r="IXS15" s="98"/>
      <c r="IXT15" s="98"/>
      <c r="IXU15" s="98"/>
      <c r="IXV15" s="98"/>
      <c r="IXW15" s="98"/>
      <c r="IXX15" s="98"/>
      <c r="IXY15" s="98"/>
      <c r="IXZ15" s="98"/>
      <c r="IYA15" s="98"/>
      <c r="IYB15" s="98"/>
      <c r="IYC15" s="98"/>
      <c r="IYD15" s="98"/>
      <c r="IYE15" s="98"/>
      <c r="IYF15" s="98"/>
      <c r="IYG15" s="98"/>
      <c r="IYH15" s="98"/>
      <c r="IYI15" s="98"/>
      <c r="IYJ15" s="98"/>
      <c r="IYK15" s="98"/>
      <c r="IYL15" s="98"/>
      <c r="IYM15" s="98"/>
      <c r="IYN15" s="98"/>
      <c r="IYO15" s="98"/>
      <c r="IYP15" s="98"/>
      <c r="IYQ15" s="98"/>
      <c r="IYR15" s="98"/>
      <c r="IYS15" s="98"/>
      <c r="IYT15" s="98"/>
      <c r="IYU15" s="98"/>
      <c r="IYV15" s="98"/>
      <c r="IYW15" s="98"/>
      <c r="IYX15" s="98"/>
      <c r="IYY15" s="98"/>
      <c r="IYZ15" s="98"/>
      <c r="IZA15" s="98"/>
      <c r="IZB15" s="98"/>
      <c r="IZC15" s="98"/>
      <c r="IZD15" s="98"/>
      <c r="IZE15" s="98"/>
      <c r="IZF15" s="98"/>
      <c r="IZG15" s="98"/>
      <c r="IZH15" s="98"/>
      <c r="IZI15" s="98"/>
      <c r="IZJ15" s="98"/>
      <c r="IZK15" s="98"/>
      <c r="IZL15" s="98"/>
      <c r="IZM15" s="98"/>
      <c r="IZN15" s="98"/>
      <c r="IZO15" s="98"/>
      <c r="IZP15" s="98"/>
      <c r="IZQ15" s="98"/>
      <c r="IZR15" s="98"/>
      <c r="IZS15" s="98"/>
      <c r="IZT15" s="98"/>
      <c r="IZU15" s="98"/>
      <c r="IZV15" s="98"/>
      <c r="IZW15" s="98"/>
      <c r="IZX15" s="98"/>
      <c r="IZY15" s="98"/>
      <c r="IZZ15" s="98"/>
      <c r="JAA15" s="98"/>
      <c r="JAB15" s="98"/>
      <c r="JAC15" s="98"/>
      <c r="JAD15" s="98"/>
      <c r="JAE15" s="98"/>
      <c r="JAF15" s="98"/>
      <c r="JAG15" s="98"/>
      <c r="JAH15" s="98"/>
      <c r="JAI15" s="98"/>
      <c r="JAJ15" s="98"/>
      <c r="JAK15" s="98"/>
      <c r="JAL15" s="98"/>
      <c r="JAM15" s="98"/>
      <c r="JAN15" s="98"/>
      <c r="JAO15" s="98"/>
      <c r="JAP15" s="98"/>
      <c r="JAQ15" s="98"/>
      <c r="JAR15" s="98"/>
      <c r="JAS15" s="98"/>
      <c r="JAT15" s="98"/>
      <c r="JAU15" s="98"/>
      <c r="JAV15" s="98"/>
      <c r="JAW15" s="98"/>
      <c r="JAX15" s="98"/>
      <c r="JAY15" s="98"/>
      <c r="JAZ15" s="98"/>
      <c r="JBA15" s="98"/>
      <c r="JBB15" s="98"/>
      <c r="JBC15" s="98"/>
      <c r="JBD15" s="98"/>
      <c r="JBE15" s="98"/>
      <c r="JBF15" s="98"/>
      <c r="JBG15" s="98"/>
      <c r="JBH15" s="98"/>
      <c r="JBI15" s="98"/>
      <c r="JBJ15" s="98"/>
      <c r="JBK15" s="98"/>
      <c r="JBL15" s="98"/>
      <c r="JBM15" s="98"/>
      <c r="JBN15" s="98"/>
      <c r="JBO15" s="98"/>
      <c r="JBP15" s="98"/>
      <c r="JBQ15" s="98"/>
      <c r="JBR15" s="98"/>
      <c r="JBS15" s="98"/>
      <c r="JBT15" s="98"/>
      <c r="JBU15" s="98"/>
      <c r="JBV15" s="98"/>
      <c r="JBW15" s="98"/>
      <c r="JBX15" s="98"/>
      <c r="JBY15" s="98"/>
      <c r="JBZ15" s="98"/>
      <c r="JCA15" s="98"/>
      <c r="JCB15" s="98"/>
      <c r="JCC15" s="98"/>
      <c r="JCD15" s="98"/>
      <c r="JCE15" s="98"/>
      <c r="JCF15" s="98"/>
      <c r="JCG15" s="98"/>
      <c r="JCH15" s="98"/>
      <c r="JCI15" s="98"/>
      <c r="JCJ15" s="98"/>
      <c r="JCK15" s="98"/>
      <c r="JCL15" s="98"/>
      <c r="JCM15" s="98"/>
      <c r="JCN15" s="98"/>
      <c r="JCO15" s="98"/>
      <c r="JCP15" s="98"/>
      <c r="JCQ15" s="98"/>
      <c r="JCR15" s="98"/>
      <c r="JCS15" s="98"/>
      <c r="JCT15" s="98"/>
      <c r="JCU15" s="98"/>
      <c r="JCV15" s="98"/>
      <c r="JCW15" s="98"/>
      <c r="JCX15" s="98"/>
      <c r="JCY15" s="98"/>
      <c r="JCZ15" s="98"/>
      <c r="JDA15" s="98"/>
      <c r="JDB15" s="98"/>
      <c r="JDC15" s="98"/>
      <c r="JDD15" s="98"/>
      <c r="JDE15" s="98"/>
      <c r="JDF15" s="98"/>
      <c r="JDG15" s="98"/>
      <c r="JDH15" s="98"/>
      <c r="JDI15" s="98"/>
      <c r="JDJ15" s="98"/>
      <c r="JDK15" s="98"/>
      <c r="JDL15" s="98"/>
      <c r="JDM15" s="98"/>
      <c r="JDN15" s="98"/>
      <c r="JDO15" s="98"/>
      <c r="JDP15" s="98"/>
      <c r="JDQ15" s="98"/>
      <c r="JDR15" s="98"/>
      <c r="JDS15" s="98"/>
      <c r="JDT15" s="98"/>
      <c r="JDU15" s="98"/>
      <c r="JDV15" s="98"/>
      <c r="JDW15" s="98"/>
      <c r="JDX15" s="98"/>
      <c r="JDY15" s="98"/>
      <c r="JDZ15" s="98"/>
      <c r="JEA15" s="98"/>
      <c r="JEB15" s="98"/>
      <c r="JEC15" s="98"/>
      <c r="JED15" s="98"/>
      <c r="JEE15" s="98"/>
      <c r="JEF15" s="98"/>
      <c r="JEG15" s="98"/>
      <c r="JEH15" s="98"/>
      <c r="JEI15" s="98"/>
      <c r="JEJ15" s="98"/>
      <c r="JEK15" s="98"/>
      <c r="JEL15" s="98"/>
      <c r="JEM15" s="98"/>
      <c r="JEN15" s="98"/>
      <c r="JEO15" s="98"/>
      <c r="JEP15" s="98"/>
      <c r="JEQ15" s="98"/>
      <c r="JER15" s="98"/>
      <c r="JES15" s="98"/>
      <c r="JET15" s="98"/>
      <c r="JEU15" s="98"/>
      <c r="JEV15" s="98"/>
      <c r="JEW15" s="98"/>
      <c r="JEX15" s="98"/>
      <c r="JEY15" s="98"/>
      <c r="JEZ15" s="98"/>
      <c r="JFA15" s="98"/>
      <c r="JFB15" s="98"/>
      <c r="JFC15" s="98"/>
      <c r="JFD15" s="98"/>
      <c r="JFE15" s="98"/>
      <c r="JFF15" s="98"/>
      <c r="JFG15" s="98"/>
      <c r="JFH15" s="98"/>
      <c r="JFI15" s="98"/>
      <c r="JFJ15" s="98"/>
      <c r="JFK15" s="98"/>
      <c r="JFL15" s="98"/>
      <c r="JFM15" s="98"/>
      <c r="JFN15" s="98"/>
      <c r="JFO15" s="98"/>
      <c r="JFP15" s="98"/>
      <c r="JFQ15" s="98"/>
      <c r="JFR15" s="98"/>
      <c r="JFS15" s="98"/>
      <c r="JFT15" s="98"/>
      <c r="JFU15" s="98"/>
      <c r="JFV15" s="98"/>
      <c r="JFW15" s="98"/>
      <c r="JFX15" s="98"/>
      <c r="JFY15" s="98"/>
      <c r="JFZ15" s="98"/>
      <c r="JGA15" s="98"/>
      <c r="JGB15" s="98"/>
      <c r="JGC15" s="98"/>
      <c r="JGD15" s="98"/>
      <c r="JGE15" s="98"/>
      <c r="JGF15" s="98"/>
      <c r="JGG15" s="98"/>
      <c r="JGH15" s="98"/>
      <c r="JGI15" s="98"/>
      <c r="JGJ15" s="98"/>
      <c r="JGK15" s="98"/>
      <c r="JGL15" s="98"/>
      <c r="JGM15" s="98"/>
      <c r="JGN15" s="98"/>
      <c r="JGO15" s="98"/>
      <c r="JGP15" s="98"/>
      <c r="JGQ15" s="98"/>
      <c r="JGR15" s="98"/>
      <c r="JGS15" s="98"/>
      <c r="JGT15" s="98"/>
      <c r="JGU15" s="98"/>
      <c r="JGV15" s="98"/>
      <c r="JGW15" s="98"/>
      <c r="JGX15" s="98"/>
      <c r="JGY15" s="98"/>
      <c r="JGZ15" s="98"/>
      <c r="JHA15" s="98"/>
      <c r="JHB15" s="98"/>
      <c r="JHC15" s="98"/>
      <c r="JHD15" s="98"/>
      <c r="JHE15" s="98"/>
      <c r="JHF15" s="98"/>
      <c r="JHG15" s="98"/>
      <c r="JHH15" s="98"/>
      <c r="JHI15" s="98"/>
      <c r="JHJ15" s="98"/>
      <c r="JHK15" s="98"/>
      <c r="JHL15" s="98"/>
      <c r="JHM15" s="98"/>
      <c r="JHN15" s="98"/>
      <c r="JHO15" s="98"/>
      <c r="JHP15" s="98"/>
      <c r="JHQ15" s="98"/>
      <c r="JHR15" s="98"/>
      <c r="JHS15" s="98"/>
      <c r="JHT15" s="98"/>
      <c r="JHU15" s="98"/>
      <c r="JHV15" s="98"/>
      <c r="JHW15" s="98"/>
      <c r="JHX15" s="98"/>
      <c r="JHY15" s="98"/>
      <c r="JHZ15" s="98"/>
      <c r="JIA15" s="98"/>
      <c r="JIB15" s="98"/>
      <c r="JIC15" s="98"/>
      <c r="JID15" s="98"/>
      <c r="JIE15" s="98"/>
      <c r="JIF15" s="98"/>
      <c r="JIG15" s="98"/>
      <c r="JIH15" s="98"/>
      <c r="JII15" s="98"/>
      <c r="JIJ15" s="98"/>
      <c r="JIK15" s="98"/>
      <c r="JIL15" s="98"/>
      <c r="JIM15" s="98"/>
      <c r="JIN15" s="98"/>
      <c r="JIO15" s="98"/>
      <c r="JIP15" s="98"/>
      <c r="JIQ15" s="98"/>
      <c r="JIR15" s="98"/>
      <c r="JIS15" s="98"/>
      <c r="JIT15" s="98"/>
      <c r="JIU15" s="98"/>
      <c r="JIV15" s="98"/>
      <c r="JIW15" s="98"/>
      <c r="JIX15" s="98"/>
      <c r="JIY15" s="98"/>
      <c r="JIZ15" s="98"/>
      <c r="JJA15" s="98"/>
      <c r="JJB15" s="98"/>
      <c r="JJC15" s="98"/>
      <c r="JJD15" s="98"/>
      <c r="JJE15" s="98"/>
      <c r="JJF15" s="98"/>
      <c r="JJG15" s="98"/>
      <c r="JJH15" s="98"/>
      <c r="JJI15" s="98"/>
      <c r="JJJ15" s="98"/>
      <c r="JJK15" s="98"/>
      <c r="JJL15" s="98"/>
      <c r="JJM15" s="98"/>
      <c r="JJN15" s="98"/>
      <c r="JJO15" s="98"/>
      <c r="JJP15" s="98"/>
      <c r="JJQ15" s="98"/>
      <c r="JJR15" s="98"/>
      <c r="JJS15" s="98"/>
      <c r="JJT15" s="98"/>
      <c r="JJU15" s="98"/>
      <c r="JJV15" s="98"/>
      <c r="JJW15" s="98"/>
      <c r="JJX15" s="98"/>
      <c r="JJY15" s="98"/>
      <c r="JJZ15" s="98"/>
      <c r="JKA15" s="98"/>
      <c r="JKB15" s="98"/>
      <c r="JKC15" s="98"/>
      <c r="JKD15" s="98"/>
      <c r="JKE15" s="98"/>
      <c r="JKF15" s="98"/>
      <c r="JKG15" s="98"/>
      <c r="JKH15" s="98"/>
      <c r="JKI15" s="98"/>
      <c r="JKJ15" s="98"/>
      <c r="JKK15" s="98"/>
      <c r="JKL15" s="98"/>
      <c r="JKM15" s="98"/>
      <c r="JKN15" s="98"/>
      <c r="JKO15" s="98"/>
      <c r="JKP15" s="98"/>
      <c r="JKQ15" s="98"/>
      <c r="JKR15" s="98"/>
      <c r="JKS15" s="98"/>
      <c r="JKT15" s="98"/>
      <c r="JKU15" s="98"/>
      <c r="JKV15" s="98"/>
      <c r="JKW15" s="98"/>
      <c r="JKX15" s="98"/>
      <c r="JKY15" s="98"/>
      <c r="JKZ15" s="98"/>
      <c r="JLA15" s="98"/>
      <c r="JLB15" s="98"/>
      <c r="JLC15" s="98"/>
      <c r="JLD15" s="98"/>
      <c r="JLE15" s="98"/>
      <c r="JLF15" s="98"/>
      <c r="JLG15" s="98"/>
      <c r="JLH15" s="98"/>
      <c r="JLI15" s="98"/>
      <c r="JLJ15" s="98"/>
      <c r="JLK15" s="98"/>
      <c r="JLL15" s="98"/>
      <c r="JLM15" s="98"/>
      <c r="JLN15" s="98"/>
      <c r="JLO15" s="98"/>
      <c r="JLP15" s="98"/>
      <c r="JLQ15" s="98"/>
      <c r="JLR15" s="98"/>
      <c r="JLS15" s="98"/>
      <c r="JLT15" s="98"/>
      <c r="JLU15" s="98"/>
      <c r="JLV15" s="98"/>
      <c r="JLW15" s="98"/>
      <c r="JLX15" s="98"/>
      <c r="JLY15" s="98"/>
      <c r="JLZ15" s="98"/>
      <c r="JMA15" s="98"/>
      <c r="JMB15" s="98"/>
      <c r="JMC15" s="98"/>
      <c r="JMD15" s="98"/>
      <c r="JME15" s="98"/>
      <c r="JMF15" s="98"/>
      <c r="JMG15" s="98"/>
      <c r="JMH15" s="98"/>
      <c r="JMI15" s="98"/>
      <c r="JMJ15" s="98"/>
      <c r="JMK15" s="98"/>
      <c r="JML15" s="98"/>
      <c r="JMM15" s="98"/>
      <c r="JMN15" s="98"/>
      <c r="JMO15" s="98"/>
      <c r="JMP15" s="98"/>
      <c r="JMQ15" s="98"/>
      <c r="JMR15" s="98"/>
      <c r="JMS15" s="98"/>
      <c r="JMT15" s="98"/>
      <c r="JMU15" s="98"/>
      <c r="JMV15" s="98"/>
      <c r="JMW15" s="98"/>
      <c r="JMX15" s="98"/>
      <c r="JMY15" s="98"/>
      <c r="JMZ15" s="98"/>
      <c r="JNA15" s="98"/>
      <c r="JNB15" s="98"/>
      <c r="JNC15" s="98"/>
      <c r="JND15" s="98"/>
      <c r="JNE15" s="98"/>
      <c r="JNF15" s="98"/>
      <c r="JNG15" s="98"/>
      <c r="JNH15" s="98"/>
      <c r="JNI15" s="98"/>
      <c r="JNJ15" s="98"/>
      <c r="JNK15" s="98"/>
      <c r="JNL15" s="98"/>
      <c r="JNM15" s="98"/>
      <c r="JNN15" s="98"/>
      <c r="JNO15" s="98"/>
      <c r="JNP15" s="98"/>
      <c r="JNQ15" s="98"/>
      <c r="JNR15" s="98"/>
      <c r="JNS15" s="98"/>
      <c r="JNT15" s="98"/>
      <c r="JNU15" s="98"/>
      <c r="JNV15" s="98"/>
      <c r="JNW15" s="98"/>
      <c r="JNX15" s="98"/>
      <c r="JNY15" s="98"/>
      <c r="JNZ15" s="98"/>
      <c r="JOA15" s="98"/>
      <c r="JOB15" s="98"/>
      <c r="JOC15" s="98"/>
      <c r="JOD15" s="98"/>
      <c r="JOE15" s="98"/>
      <c r="JOF15" s="98"/>
      <c r="JOG15" s="98"/>
      <c r="JOH15" s="98"/>
      <c r="JOI15" s="98"/>
      <c r="JOJ15" s="98"/>
      <c r="JOK15" s="98"/>
      <c r="JOL15" s="98"/>
      <c r="JOM15" s="98"/>
      <c r="JON15" s="98"/>
      <c r="JOO15" s="98"/>
      <c r="JOP15" s="98"/>
      <c r="JOQ15" s="98"/>
      <c r="JOR15" s="98"/>
      <c r="JOS15" s="98"/>
      <c r="JOT15" s="98"/>
      <c r="JOU15" s="98"/>
      <c r="JOV15" s="98"/>
      <c r="JOW15" s="98"/>
      <c r="JOX15" s="98"/>
      <c r="JOY15" s="98"/>
      <c r="JOZ15" s="98"/>
      <c r="JPA15" s="98"/>
      <c r="JPB15" s="98"/>
      <c r="JPC15" s="98"/>
      <c r="JPD15" s="98"/>
      <c r="JPE15" s="98"/>
      <c r="JPF15" s="98"/>
      <c r="JPG15" s="98"/>
      <c r="JPH15" s="98"/>
      <c r="JPI15" s="98"/>
      <c r="JPJ15" s="98"/>
      <c r="JPK15" s="98"/>
      <c r="JPL15" s="98"/>
      <c r="JPM15" s="98"/>
      <c r="JPN15" s="98"/>
      <c r="JPO15" s="98"/>
      <c r="JPP15" s="98"/>
      <c r="JPQ15" s="98"/>
      <c r="JPR15" s="98"/>
      <c r="JPS15" s="98"/>
      <c r="JPT15" s="98"/>
      <c r="JPU15" s="98"/>
      <c r="JPV15" s="98"/>
      <c r="JPW15" s="98"/>
      <c r="JPX15" s="98"/>
      <c r="JPY15" s="98"/>
      <c r="JPZ15" s="98"/>
      <c r="JQA15" s="98"/>
      <c r="JQB15" s="98"/>
      <c r="JQC15" s="98"/>
      <c r="JQD15" s="98"/>
      <c r="JQE15" s="98"/>
      <c r="JQF15" s="98"/>
      <c r="JQG15" s="98"/>
      <c r="JQH15" s="98"/>
      <c r="JQI15" s="98"/>
      <c r="JQJ15" s="98"/>
      <c r="JQK15" s="98"/>
      <c r="JQL15" s="98"/>
      <c r="JQM15" s="98"/>
      <c r="JQN15" s="98"/>
      <c r="JQO15" s="98"/>
      <c r="JQP15" s="98"/>
      <c r="JQQ15" s="98"/>
      <c r="JQR15" s="98"/>
      <c r="JQS15" s="98"/>
      <c r="JQT15" s="98"/>
      <c r="JQU15" s="98"/>
      <c r="JQV15" s="98"/>
      <c r="JQW15" s="98"/>
      <c r="JQX15" s="98"/>
      <c r="JQY15" s="98"/>
      <c r="JQZ15" s="98"/>
      <c r="JRA15" s="98"/>
      <c r="JRB15" s="98"/>
      <c r="JRC15" s="98"/>
      <c r="JRD15" s="98"/>
      <c r="JRE15" s="98"/>
      <c r="JRF15" s="98"/>
      <c r="JRG15" s="98"/>
      <c r="JRH15" s="98"/>
      <c r="JRI15" s="98"/>
      <c r="JRJ15" s="98"/>
      <c r="JRK15" s="98"/>
      <c r="JRL15" s="98"/>
      <c r="JRM15" s="98"/>
      <c r="JRN15" s="98"/>
      <c r="JRO15" s="98"/>
      <c r="JRP15" s="98"/>
      <c r="JRQ15" s="98"/>
      <c r="JRR15" s="98"/>
      <c r="JRS15" s="98"/>
      <c r="JRT15" s="98"/>
      <c r="JRU15" s="98"/>
      <c r="JRV15" s="98"/>
      <c r="JRW15" s="98"/>
      <c r="JRX15" s="98"/>
      <c r="JRY15" s="98"/>
      <c r="JRZ15" s="98"/>
      <c r="JSA15" s="98"/>
      <c r="JSB15" s="98"/>
      <c r="JSC15" s="98"/>
      <c r="JSD15" s="98"/>
      <c r="JSE15" s="98"/>
      <c r="JSF15" s="98"/>
      <c r="JSG15" s="98"/>
      <c r="JSH15" s="98"/>
      <c r="JSI15" s="98"/>
      <c r="JSJ15" s="98"/>
      <c r="JSK15" s="98"/>
      <c r="JSL15" s="98"/>
      <c r="JSM15" s="98"/>
      <c r="JSN15" s="98"/>
      <c r="JSO15" s="98"/>
      <c r="JSP15" s="98"/>
      <c r="JSQ15" s="98"/>
      <c r="JSR15" s="98"/>
      <c r="JSS15" s="98"/>
      <c r="JST15" s="98"/>
      <c r="JSU15" s="98"/>
      <c r="JSV15" s="98"/>
      <c r="JSW15" s="98"/>
      <c r="JSX15" s="98"/>
      <c r="JSY15" s="98"/>
      <c r="JSZ15" s="98"/>
      <c r="JTA15" s="98"/>
      <c r="JTB15" s="98"/>
      <c r="JTC15" s="98"/>
      <c r="JTD15" s="98"/>
      <c r="JTE15" s="98"/>
      <c r="JTF15" s="98"/>
      <c r="JTG15" s="98"/>
      <c r="JTH15" s="98"/>
      <c r="JTI15" s="98"/>
      <c r="JTJ15" s="98"/>
      <c r="JTK15" s="98"/>
      <c r="JTL15" s="98"/>
      <c r="JTM15" s="98"/>
      <c r="JTN15" s="98"/>
      <c r="JTO15" s="98"/>
      <c r="JTP15" s="98"/>
      <c r="JTQ15" s="98"/>
      <c r="JTR15" s="98"/>
      <c r="JTS15" s="98"/>
      <c r="JTT15" s="98"/>
      <c r="JTU15" s="98"/>
      <c r="JTV15" s="98"/>
      <c r="JTW15" s="98"/>
      <c r="JTX15" s="98"/>
      <c r="JTY15" s="98"/>
      <c r="JTZ15" s="98"/>
      <c r="JUA15" s="98"/>
      <c r="JUB15" s="98"/>
      <c r="JUC15" s="98"/>
      <c r="JUD15" s="98"/>
      <c r="JUE15" s="98"/>
      <c r="JUF15" s="98"/>
      <c r="JUG15" s="98"/>
      <c r="JUH15" s="98"/>
      <c r="JUI15" s="98"/>
      <c r="JUJ15" s="98"/>
      <c r="JUK15" s="98"/>
      <c r="JUL15" s="98"/>
      <c r="JUM15" s="98"/>
      <c r="JUN15" s="98"/>
      <c r="JUO15" s="98"/>
      <c r="JUP15" s="98"/>
      <c r="JUQ15" s="98"/>
      <c r="JUR15" s="98"/>
      <c r="JUS15" s="98"/>
      <c r="JUT15" s="98"/>
      <c r="JUU15" s="98"/>
      <c r="JUV15" s="98"/>
      <c r="JUW15" s="98"/>
      <c r="JUX15" s="98"/>
      <c r="JUY15" s="98"/>
      <c r="JUZ15" s="98"/>
      <c r="JVA15" s="98"/>
      <c r="JVB15" s="98"/>
      <c r="JVC15" s="98"/>
      <c r="JVD15" s="98"/>
      <c r="JVE15" s="98"/>
      <c r="JVF15" s="98"/>
      <c r="JVG15" s="98"/>
      <c r="JVH15" s="98"/>
      <c r="JVI15" s="98"/>
      <c r="JVJ15" s="98"/>
      <c r="JVK15" s="98"/>
      <c r="JVL15" s="98"/>
      <c r="JVM15" s="98"/>
      <c r="JVN15" s="98"/>
      <c r="JVO15" s="98"/>
      <c r="JVP15" s="98"/>
      <c r="JVQ15" s="98"/>
      <c r="JVR15" s="98"/>
      <c r="JVS15" s="98"/>
      <c r="JVT15" s="98"/>
      <c r="JVU15" s="98"/>
      <c r="JVV15" s="98"/>
      <c r="JVW15" s="98"/>
      <c r="JVX15" s="98"/>
      <c r="JVY15" s="98"/>
      <c r="JVZ15" s="98"/>
      <c r="JWA15" s="98"/>
      <c r="JWB15" s="98"/>
      <c r="JWC15" s="98"/>
      <c r="JWD15" s="98"/>
      <c r="JWE15" s="98"/>
      <c r="JWF15" s="98"/>
      <c r="JWG15" s="98"/>
      <c r="JWH15" s="98"/>
      <c r="JWI15" s="98"/>
      <c r="JWJ15" s="98"/>
      <c r="JWK15" s="98"/>
      <c r="JWL15" s="98"/>
      <c r="JWM15" s="98"/>
      <c r="JWN15" s="98"/>
      <c r="JWO15" s="98"/>
      <c r="JWP15" s="98"/>
      <c r="JWQ15" s="98"/>
      <c r="JWR15" s="98"/>
      <c r="JWS15" s="98"/>
      <c r="JWT15" s="98"/>
      <c r="JWU15" s="98"/>
      <c r="JWV15" s="98"/>
      <c r="JWW15" s="98"/>
      <c r="JWX15" s="98"/>
      <c r="JWY15" s="98"/>
      <c r="JWZ15" s="98"/>
      <c r="JXA15" s="98"/>
      <c r="JXB15" s="98"/>
      <c r="JXC15" s="98"/>
      <c r="JXD15" s="98"/>
      <c r="JXE15" s="98"/>
      <c r="JXF15" s="98"/>
      <c r="JXG15" s="98"/>
      <c r="JXH15" s="98"/>
      <c r="JXI15" s="98"/>
      <c r="JXJ15" s="98"/>
      <c r="JXK15" s="98"/>
      <c r="JXL15" s="98"/>
      <c r="JXM15" s="98"/>
      <c r="JXN15" s="98"/>
      <c r="JXO15" s="98"/>
      <c r="JXP15" s="98"/>
      <c r="JXQ15" s="98"/>
      <c r="JXR15" s="98"/>
      <c r="JXS15" s="98"/>
      <c r="JXT15" s="98"/>
      <c r="JXU15" s="98"/>
      <c r="JXV15" s="98"/>
      <c r="JXW15" s="98"/>
      <c r="JXX15" s="98"/>
      <c r="JXY15" s="98"/>
      <c r="JXZ15" s="98"/>
      <c r="JYA15" s="98"/>
      <c r="JYB15" s="98"/>
      <c r="JYC15" s="98"/>
      <c r="JYD15" s="98"/>
      <c r="JYE15" s="98"/>
      <c r="JYF15" s="98"/>
      <c r="JYG15" s="98"/>
      <c r="JYH15" s="98"/>
      <c r="JYI15" s="98"/>
      <c r="JYJ15" s="98"/>
      <c r="JYK15" s="98"/>
      <c r="JYL15" s="98"/>
      <c r="JYM15" s="98"/>
      <c r="JYN15" s="98"/>
      <c r="JYO15" s="98"/>
      <c r="JYP15" s="98"/>
      <c r="JYQ15" s="98"/>
      <c r="JYR15" s="98"/>
      <c r="JYS15" s="98"/>
      <c r="JYT15" s="98"/>
      <c r="JYU15" s="98"/>
      <c r="JYV15" s="98"/>
      <c r="JYW15" s="98"/>
      <c r="JYX15" s="98"/>
      <c r="JYY15" s="98"/>
      <c r="JYZ15" s="98"/>
      <c r="JZA15" s="98"/>
      <c r="JZB15" s="98"/>
      <c r="JZC15" s="98"/>
      <c r="JZD15" s="98"/>
      <c r="JZE15" s="98"/>
      <c r="JZF15" s="98"/>
      <c r="JZG15" s="98"/>
      <c r="JZH15" s="98"/>
      <c r="JZI15" s="98"/>
      <c r="JZJ15" s="98"/>
      <c r="JZK15" s="98"/>
      <c r="JZL15" s="98"/>
      <c r="JZM15" s="98"/>
      <c r="JZN15" s="98"/>
      <c r="JZO15" s="98"/>
      <c r="JZP15" s="98"/>
      <c r="JZQ15" s="98"/>
      <c r="JZR15" s="98"/>
      <c r="JZS15" s="98"/>
      <c r="JZT15" s="98"/>
      <c r="JZU15" s="98"/>
      <c r="JZV15" s="98"/>
      <c r="JZW15" s="98"/>
      <c r="JZX15" s="98"/>
      <c r="JZY15" s="98"/>
      <c r="JZZ15" s="98"/>
      <c r="KAA15" s="98"/>
      <c r="KAB15" s="98"/>
      <c r="KAC15" s="98"/>
      <c r="KAD15" s="98"/>
      <c r="KAE15" s="98"/>
      <c r="KAF15" s="98"/>
      <c r="KAG15" s="98"/>
      <c r="KAH15" s="98"/>
      <c r="KAI15" s="98"/>
      <c r="KAJ15" s="98"/>
      <c r="KAK15" s="98"/>
      <c r="KAL15" s="98"/>
      <c r="KAM15" s="98"/>
      <c r="KAN15" s="98"/>
      <c r="KAO15" s="98"/>
      <c r="KAP15" s="98"/>
      <c r="KAQ15" s="98"/>
      <c r="KAR15" s="98"/>
      <c r="KAS15" s="98"/>
      <c r="KAT15" s="98"/>
      <c r="KAU15" s="98"/>
      <c r="KAV15" s="98"/>
      <c r="KAW15" s="98"/>
      <c r="KAX15" s="98"/>
      <c r="KAY15" s="98"/>
      <c r="KAZ15" s="98"/>
      <c r="KBA15" s="98"/>
      <c r="KBB15" s="98"/>
      <c r="KBC15" s="98"/>
      <c r="KBD15" s="98"/>
      <c r="KBE15" s="98"/>
      <c r="KBF15" s="98"/>
      <c r="KBG15" s="98"/>
      <c r="KBH15" s="98"/>
      <c r="KBI15" s="98"/>
      <c r="KBJ15" s="98"/>
      <c r="KBK15" s="98"/>
      <c r="KBL15" s="98"/>
      <c r="KBM15" s="98"/>
      <c r="KBN15" s="98"/>
      <c r="KBO15" s="98"/>
      <c r="KBP15" s="98"/>
      <c r="KBQ15" s="98"/>
      <c r="KBR15" s="98"/>
      <c r="KBS15" s="98"/>
      <c r="KBT15" s="98"/>
      <c r="KBU15" s="98"/>
      <c r="KBV15" s="98"/>
      <c r="KBW15" s="98"/>
      <c r="KBX15" s="98"/>
      <c r="KBY15" s="98"/>
      <c r="KBZ15" s="98"/>
      <c r="KCA15" s="98"/>
      <c r="KCB15" s="98"/>
      <c r="KCC15" s="98"/>
      <c r="KCD15" s="98"/>
      <c r="KCE15" s="98"/>
      <c r="KCF15" s="98"/>
      <c r="KCG15" s="98"/>
      <c r="KCH15" s="98"/>
      <c r="KCI15" s="98"/>
      <c r="KCJ15" s="98"/>
      <c r="KCK15" s="98"/>
      <c r="KCL15" s="98"/>
      <c r="KCM15" s="98"/>
      <c r="KCN15" s="98"/>
      <c r="KCO15" s="98"/>
      <c r="KCP15" s="98"/>
      <c r="KCQ15" s="98"/>
      <c r="KCR15" s="98"/>
      <c r="KCS15" s="98"/>
      <c r="KCT15" s="98"/>
      <c r="KCU15" s="98"/>
      <c r="KCV15" s="98"/>
      <c r="KCW15" s="98"/>
      <c r="KCX15" s="98"/>
      <c r="KCY15" s="98"/>
      <c r="KCZ15" s="98"/>
      <c r="KDA15" s="98"/>
      <c r="KDB15" s="98"/>
      <c r="KDC15" s="98"/>
      <c r="KDD15" s="98"/>
      <c r="KDE15" s="98"/>
      <c r="KDF15" s="98"/>
      <c r="KDG15" s="98"/>
      <c r="KDH15" s="98"/>
      <c r="KDI15" s="98"/>
      <c r="KDJ15" s="98"/>
      <c r="KDK15" s="98"/>
      <c r="KDL15" s="98"/>
      <c r="KDM15" s="98"/>
      <c r="KDN15" s="98"/>
      <c r="KDO15" s="98"/>
      <c r="KDP15" s="98"/>
      <c r="KDQ15" s="98"/>
      <c r="KDR15" s="98"/>
      <c r="KDS15" s="98"/>
      <c r="KDT15" s="98"/>
      <c r="KDU15" s="98"/>
      <c r="KDV15" s="98"/>
      <c r="KDW15" s="98"/>
      <c r="KDX15" s="98"/>
      <c r="KDY15" s="98"/>
      <c r="KDZ15" s="98"/>
      <c r="KEA15" s="98"/>
      <c r="KEB15" s="98"/>
      <c r="KEC15" s="98"/>
      <c r="KED15" s="98"/>
      <c r="KEE15" s="98"/>
      <c r="KEF15" s="98"/>
      <c r="KEG15" s="98"/>
      <c r="KEH15" s="98"/>
      <c r="KEI15" s="98"/>
      <c r="KEJ15" s="98"/>
      <c r="KEK15" s="98"/>
      <c r="KEL15" s="98"/>
      <c r="KEM15" s="98"/>
      <c r="KEN15" s="98"/>
      <c r="KEO15" s="98"/>
      <c r="KEP15" s="98"/>
      <c r="KEQ15" s="98"/>
      <c r="KER15" s="98"/>
      <c r="KES15" s="98"/>
      <c r="KET15" s="98"/>
      <c r="KEU15" s="98"/>
      <c r="KEV15" s="98"/>
      <c r="KEW15" s="98"/>
      <c r="KEX15" s="98"/>
      <c r="KEY15" s="98"/>
      <c r="KEZ15" s="98"/>
      <c r="KFA15" s="98"/>
      <c r="KFB15" s="98"/>
      <c r="KFC15" s="98"/>
      <c r="KFD15" s="98"/>
      <c r="KFE15" s="98"/>
      <c r="KFF15" s="98"/>
      <c r="KFG15" s="98"/>
      <c r="KFH15" s="98"/>
      <c r="KFI15" s="98"/>
      <c r="KFJ15" s="98"/>
      <c r="KFK15" s="98"/>
      <c r="KFL15" s="98"/>
      <c r="KFM15" s="98"/>
      <c r="KFN15" s="98"/>
      <c r="KFO15" s="98"/>
      <c r="KFP15" s="98"/>
      <c r="KFQ15" s="98"/>
      <c r="KFR15" s="98"/>
      <c r="KFS15" s="98"/>
      <c r="KFT15" s="98"/>
      <c r="KFU15" s="98"/>
      <c r="KFV15" s="98"/>
      <c r="KFW15" s="98"/>
      <c r="KFX15" s="98"/>
      <c r="KFY15" s="98"/>
      <c r="KFZ15" s="98"/>
      <c r="KGA15" s="98"/>
      <c r="KGB15" s="98"/>
      <c r="KGC15" s="98"/>
      <c r="KGD15" s="98"/>
      <c r="KGE15" s="98"/>
      <c r="KGF15" s="98"/>
      <c r="KGG15" s="98"/>
      <c r="KGH15" s="98"/>
      <c r="KGI15" s="98"/>
      <c r="KGJ15" s="98"/>
      <c r="KGK15" s="98"/>
      <c r="KGL15" s="98"/>
      <c r="KGM15" s="98"/>
      <c r="KGN15" s="98"/>
      <c r="KGO15" s="98"/>
      <c r="KGP15" s="98"/>
      <c r="KGQ15" s="98"/>
      <c r="KGR15" s="98"/>
      <c r="KGS15" s="98"/>
      <c r="KGT15" s="98"/>
      <c r="KGU15" s="98"/>
      <c r="KGV15" s="98"/>
      <c r="KGW15" s="98"/>
      <c r="KGX15" s="98"/>
      <c r="KGY15" s="98"/>
      <c r="KGZ15" s="98"/>
      <c r="KHA15" s="98"/>
      <c r="KHB15" s="98"/>
      <c r="KHC15" s="98"/>
      <c r="KHD15" s="98"/>
      <c r="KHE15" s="98"/>
      <c r="KHF15" s="98"/>
      <c r="KHG15" s="98"/>
      <c r="KHH15" s="98"/>
      <c r="KHI15" s="98"/>
      <c r="KHJ15" s="98"/>
      <c r="KHK15" s="98"/>
      <c r="KHL15" s="98"/>
      <c r="KHM15" s="98"/>
      <c r="KHN15" s="98"/>
      <c r="KHO15" s="98"/>
      <c r="KHP15" s="98"/>
      <c r="KHQ15" s="98"/>
      <c r="KHR15" s="98"/>
      <c r="KHS15" s="98"/>
      <c r="KHT15" s="98"/>
      <c r="KHU15" s="98"/>
      <c r="KHV15" s="98"/>
      <c r="KHW15" s="98"/>
      <c r="KHX15" s="98"/>
      <c r="KHY15" s="98"/>
      <c r="KHZ15" s="98"/>
      <c r="KIA15" s="98"/>
      <c r="KIB15" s="98"/>
      <c r="KIC15" s="98"/>
      <c r="KID15" s="98"/>
      <c r="KIE15" s="98"/>
      <c r="KIF15" s="98"/>
      <c r="KIG15" s="98"/>
      <c r="KIH15" s="98"/>
      <c r="KII15" s="98"/>
      <c r="KIJ15" s="98"/>
      <c r="KIK15" s="98"/>
      <c r="KIL15" s="98"/>
      <c r="KIM15" s="98"/>
      <c r="KIN15" s="98"/>
      <c r="KIO15" s="98"/>
      <c r="KIP15" s="98"/>
      <c r="KIQ15" s="98"/>
      <c r="KIR15" s="98"/>
      <c r="KIS15" s="98"/>
      <c r="KIT15" s="98"/>
      <c r="KIU15" s="98"/>
      <c r="KIV15" s="98"/>
      <c r="KIW15" s="98"/>
      <c r="KIX15" s="98"/>
      <c r="KIY15" s="98"/>
      <c r="KIZ15" s="98"/>
      <c r="KJA15" s="98"/>
      <c r="KJB15" s="98"/>
      <c r="KJC15" s="98"/>
      <c r="KJD15" s="98"/>
      <c r="KJE15" s="98"/>
      <c r="KJF15" s="98"/>
      <c r="KJG15" s="98"/>
      <c r="KJH15" s="98"/>
      <c r="KJI15" s="98"/>
      <c r="KJJ15" s="98"/>
      <c r="KJK15" s="98"/>
      <c r="KJL15" s="98"/>
      <c r="KJM15" s="98"/>
      <c r="KJN15" s="98"/>
      <c r="KJO15" s="98"/>
      <c r="KJP15" s="98"/>
      <c r="KJQ15" s="98"/>
      <c r="KJR15" s="98"/>
      <c r="KJS15" s="98"/>
      <c r="KJT15" s="98"/>
      <c r="KJU15" s="98"/>
      <c r="KJV15" s="98"/>
      <c r="KJW15" s="98"/>
      <c r="KJX15" s="98"/>
      <c r="KJY15" s="98"/>
      <c r="KJZ15" s="98"/>
      <c r="KKA15" s="98"/>
      <c r="KKB15" s="98"/>
      <c r="KKC15" s="98"/>
      <c r="KKD15" s="98"/>
      <c r="KKE15" s="98"/>
      <c r="KKF15" s="98"/>
      <c r="KKG15" s="98"/>
      <c r="KKH15" s="98"/>
      <c r="KKI15" s="98"/>
      <c r="KKJ15" s="98"/>
      <c r="KKK15" s="98"/>
      <c r="KKL15" s="98"/>
      <c r="KKM15" s="98"/>
      <c r="KKN15" s="98"/>
      <c r="KKO15" s="98"/>
      <c r="KKP15" s="98"/>
      <c r="KKQ15" s="98"/>
      <c r="KKR15" s="98"/>
      <c r="KKS15" s="98"/>
      <c r="KKT15" s="98"/>
      <c r="KKU15" s="98"/>
      <c r="KKV15" s="98"/>
      <c r="KKW15" s="98"/>
      <c r="KKX15" s="98"/>
      <c r="KKY15" s="98"/>
      <c r="KKZ15" s="98"/>
      <c r="KLA15" s="98"/>
      <c r="KLB15" s="98"/>
      <c r="KLC15" s="98"/>
      <c r="KLD15" s="98"/>
      <c r="KLE15" s="98"/>
      <c r="KLF15" s="98"/>
      <c r="KLG15" s="98"/>
      <c r="KLH15" s="98"/>
      <c r="KLI15" s="98"/>
      <c r="KLJ15" s="98"/>
      <c r="KLK15" s="98"/>
      <c r="KLL15" s="98"/>
      <c r="KLM15" s="98"/>
      <c r="KLN15" s="98"/>
      <c r="KLO15" s="98"/>
      <c r="KLP15" s="98"/>
      <c r="KLQ15" s="98"/>
      <c r="KLR15" s="98"/>
      <c r="KLS15" s="98"/>
      <c r="KLT15" s="98"/>
      <c r="KLU15" s="98"/>
      <c r="KLV15" s="98"/>
      <c r="KLW15" s="98"/>
      <c r="KLX15" s="98"/>
      <c r="KLY15" s="98"/>
      <c r="KLZ15" s="98"/>
      <c r="KMA15" s="98"/>
      <c r="KMB15" s="98"/>
      <c r="KMC15" s="98"/>
      <c r="KMD15" s="98"/>
      <c r="KME15" s="98"/>
      <c r="KMF15" s="98"/>
      <c r="KMG15" s="98"/>
      <c r="KMH15" s="98"/>
      <c r="KMI15" s="98"/>
      <c r="KMJ15" s="98"/>
      <c r="KMK15" s="98"/>
      <c r="KML15" s="98"/>
      <c r="KMM15" s="98"/>
      <c r="KMN15" s="98"/>
      <c r="KMO15" s="98"/>
      <c r="KMP15" s="98"/>
      <c r="KMQ15" s="98"/>
      <c r="KMR15" s="98"/>
      <c r="KMS15" s="98"/>
      <c r="KMT15" s="98"/>
      <c r="KMU15" s="98"/>
      <c r="KMV15" s="98"/>
      <c r="KMW15" s="98"/>
      <c r="KMX15" s="98"/>
      <c r="KMY15" s="98"/>
      <c r="KMZ15" s="98"/>
      <c r="KNA15" s="98"/>
      <c r="KNB15" s="98"/>
      <c r="KNC15" s="98"/>
      <c r="KND15" s="98"/>
      <c r="KNE15" s="98"/>
      <c r="KNF15" s="98"/>
      <c r="KNG15" s="98"/>
      <c r="KNH15" s="98"/>
      <c r="KNI15" s="98"/>
      <c r="KNJ15" s="98"/>
      <c r="KNK15" s="98"/>
      <c r="KNL15" s="98"/>
      <c r="KNM15" s="98"/>
      <c r="KNN15" s="98"/>
      <c r="KNO15" s="98"/>
      <c r="KNP15" s="98"/>
      <c r="KNQ15" s="98"/>
      <c r="KNR15" s="98"/>
      <c r="KNS15" s="98"/>
      <c r="KNT15" s="98"/>
      <c r="KNU15" s="98"/>
      <c r="KNV15" s="98"/>
      <c r="KNW15" s="98"/>
      <c r="KNX15" s="98"/>
      <c r="KNY15" s="98"/>
      <c r="KNZ15" s="98"/>
      <c r="KOA15" s="98"/>
      <c r="KOB15" s="98"/>
      <c r="KOC15" s="98"/>
      <c r="KOD15" s="98"/>
      <c r="KOE15" s="98"/>
      <c r="KOF15" s="98"/>
      <c r="KOG15" s="98"/>
      <c r="KOH15" s="98"/>
      <c r="KOI15" s="98"/>
      <c r="KOJ15" s="98"/>
      <c r="KOK15" s="98"/>
      <c r="KOL15" s="98"/>
      <c r="KOM15" s="98"/>
      <c r="KON15" s="98"/>
      <c r="KOO15" s="98"/>
      <c r="KOP15" s="98"/>
      <c r="KOQ15" s="98"/>
      <c r="KOR15" s="98"/>
      <c r="KOS15" s="98"/>
      <c r="KOT15" s="98"/>
      <c r="KOU15" s="98"/>
      <c r="KOV15" s="98"/>
      <c r="KOW15" s="98"/>
      <c r="KOX15" s="98"/>
      <c r="KOY15" s="98"/>
      <c r="KOZ15" s="98"/>
      <c r="KPA15" s="98"/>
      <c r="KPB15" s="98"/>
      <c r="KPC15" s="98"/>
      <c r="KPD15" s="98"/>
      <c r="KPE15" s="98"/>
      <c r="KPF15" s="98"/>
      <c r="KPG15" s="98"/>
      <c r="KPH15" s="98"/>
      <c r="KPI15" s="98"/>
      <c r="KPJ15" s="98"/>
      <c r="KPK15" s="98"/>
      <c r="KPL15" s="98"/>
      <c r="KPM15" s="98"/>
      <c r="KPN15" s="98"/>
      <c r="KPO15" s="98"/>
      <c r="KPP15" s="98"/>
      <c r="KPQ15" s="98"/>
      <c r="KPR15" s="98"/>
      <c r="KPS15" s="98"/>
      <c r="KPT15" s="98"/>
      <c r="KPU15" s="98"/>
      <c r="KPV15" s="98"/>
      <c r="KPW15" s="98"/>
      <c r="KPX15" s="98"/>
      <c r="KPY15" s="98"/>
      <c r="KPZ15" s="98"/>
      <c r="KQA15" s="98"/>
      <c r="KQB15" s="98"/>
      <c r="KQC15" s="98"/>
      <c r="KQD15" s="98"/>
      <c r="KQE15" s="98"/>
      <c r="KQF15" s="98"/>
      <c r="KQG15" s="98"/>
      <c r="KQH15" s="98"/>
      <c r="KQI15" s="98"/>
      <c r="KQJ15" s="98"/>
      <c r="KQK15" s="98"/>
      <c r="KQL15" s="98"/>
      <c r="KQM15" s="98"/>
      <c r="KQN15" s="98"/>
      <c r="KQO15" s="98"/>
      <c r="KQP15" s="98"/>
      <c r="KQQ15" s="98"/>
      <c r="KQR15" s="98"/>
      <c r="KQS15" s="98"/>
      <c r="KQT15" s="98"/>
      <c r="KQU15" s="98"/>
      <c r="KQV15" s="98"/>
      <c r="KQW15" s="98"/>
      <c r="KQX15" s="98"/>
      <c r="KQY15" s="98"/>
      <c r="KQZ15" s="98"/>
      <c r="KRA15" s="98"/>
      <c r="KRB15" s="98"/>
      <c r="KRC15" s="98"/>
      <c r="KRD15" s="98"/>
      <c r="KRE15" s="98"/>
      <c r="KRF15" s="98"/>
      <c r="KRG15" s="98"/>
      <c r="KRH15" s="98"/>
      <c r="KRI15" s="98"/>
      <c r="KRJ15" s="98"/>
      <c r="KRK15" s="98"/>
      <c r="KRL15" s="98"/>
      <c r="KRM15" s="98"/>
      <c r="KRN15" s="98"/>
      <c r="KRO15" s="98"/>
      <c r="KRP15" s="98"/>
      <c r="KRQ15" s="98"/>
      <c r="KRR15" s="98"/>
      <c r="KRS15" s="98"/>
      <c r="KRT15" s="98"/>
      <c r="KRU15" s="98"/>
      <c r="KRV15" s="98"/>
      <c r="KRW15" s="98"/>
      <c r="KRX15" s="98"/>
      <c r="KRY15" s="98"/>
      <c r="KRZ15" s="98"/>
      <c r="KSA15" s="98"/>
      <c r="KSB15" s="98"/>
      <c r="KSC15" s="98"/>
      <c r="KSD15" s="98"/>
      <c r="KSE15" s="98"/>
      <c r="KSF15" s="98"/>
      <c r="KSG15" s="98"/>
      <c r="KSH15" s="98"/>
      <c r="KSI15" s="98"/>
      <c r="KSJ15" s="98"/>
      <c r="KSK15" s="98"/>
      <c r="KSL15" s="98"/>
      <c r="KSM15" s="98"/>
      <c r="KSN15" s="98"/>
      <c r="KSO15" s="98"/>
      <c r="KSP15" s="98"/>
      <c r="KSQ15" s="98"/>
      <c r="KSR15" s="98"/>
      <c r="KSS15" s="98"/>
      <c r="KST15" s="98"/>
      <c r="KSU15" s="98"/>
      <c r="KSV15" s="98"/>
      <c r="KSW15" s="98"/>
      <c r="KSX15" s="98"/>
      <c r="KSY15" s="98"/>
      <c r="KSZ15" s="98"/>
      <c r="KTA15" s="98"/>
      <c r="KTB15" s="98"/>
      <c r="KTC15" s="98"/>
      <c r="KTD15" s="98"/>
      <c r="KTE15" s="98"/>
      <c r="KTF15" s="98"/>
      <c r="KTG15" s="98"/>
      <c r="KTH15" s="98"/>
      <c r="KTI15" s="98"/>
      <c r="KTJ15" s="98"/>
      <c r="KTK15" s="98"/>
      <c r="KTL15" s="98"/>
      <c r="KTM15" s="98"/>
      <c r="KTN15" s="98"/>
      <c r="KTO15" s="98"/>
      <c r="KTP15" s="98"/>
      <c r="KTQ15" s="98"/>
      <c r="KTR15" s="98"/>
      <c r="KTS15" s="98"/>
      <c r="KTT15" s="98"/>
      <c r="KTU15" s="98"/>
      <c r="KTV15" s="98"/>
      <c r="KTW15" s="98"/>
      <c r="KTX15" s="98"/>
      <c r="KTY15" s="98"/>
      <c r="KTZ15" s="98"/>
      <c r="KUA15" s="98"/>
      <c r="KUB15" s="98"/>
      <c r="KUC15" s="98"/>
      <c r="KUD15" s="98"/>
      <c r="KUE15" s="98"/>
      <c r="KUF15" s="98"/>
      <c r="KUG15" s="98"/>
      <c r="KUH15" s="98"/>
      <c r="KUI15" s="98"/>
      <c r="KUJ15" s="98"/>
      <c r="KUK15" s="98"/>
      <c r="KUL15" s="98"/>
      <c r="KUM15" s="98"/>
      <c r="KUN15" s="98"/>
      <c r="KUO15" s="98"/>
      <c r="KUP15" s="98"/>
      <c r="KUQ15" s="98"/>
      <c r="KUR15" s="98"/>
      <c r="KUS15" s="98"/>
      <c r="KUT15" s="98"/>
      <c r="KUU15" s="98"/>
      <c r="KUV15" s="98"/>
      <c r="KUW15" s="98"/>
      <c r="KUX15" s="98"/>
      <c r="KUY15" s="98"/>
      <c r="KUZ15" s="98"/>
      <c r="KVA15" s="98"/>
      <c r="KVB15" s="98"/>
      <c r="KVC15" s="98"/>
      <c r="KVD15" s="98"/>
      <c r="KVE15" s="98"/>
      <c r="KVF15" s="98"/>
      <c r="KVG15" s="98"/>
      <c r="KVH15" s="98"/>
      <c r="KVI15" s="98"/>
      <c r="KVJ15" s="98"/>
      <c r="KVK15" s="98"/>
      <c r="KVL15" s="98"/>
      <c r="KVM15" s="98"/>
      <c r="KVN15" s="98"/>
      <c r="KVO15" s="98"/>
      <c r="KVP15" s="98"/>
      <c r="KVQ15" s="98"/>
      <c r="KVR15" s="98"/>
      <c r="KVS15" s="98"/>
      <c r="KVT15" s="98"/>
      <c r="KVU15" s="98"/>
      <c r="KVV15" s="98"/>
      <c r="KVW15" s="98"/>
      <c r="KVX15" s="98"/>
      <c r="KVY15" s="98"/>
      <c r="KVZ15" s="98"/>
      <c r="KWA15" s="98"/>
      <c r="KWB15" s="98"/>
      <c r="KWC15" s="98"/>
      <c r="KWD15" s="98"/>
      <c r="KWE15" s="98"/>
      <c r="KWF15" s="98"/>
      <c r="KWG15" s="98"/>
      <c r="KWH15" s="98"/>
      <c r="KWI15" s="98"/>
      <c r="KWJ15" s="98"/>
      <c r="KWK15" s="98"/>
      <c r="KWL15" s="98"/>
      <c r="KWM15" s="98"/>
      <c r="KWN15" s="98"/>
      <c r="KWO15" s="98"/>
      <c r="KWP15" s="98"/>
      <c r="KWQ15" s="98"/>
      <c r="KWR15" s="98"/>
      <c r="KWS15" s="98"/>
      <c r="KWT15" s="98"/>
      <c r="KWU15" s="98"/>
      <c r="KWV15" s="98"/>
      <c r="KWW15" s="98"/>
      <c r="KWX15" s="98"/>
      <c r="KWY15" s="98"/>
      <c r="KWZ15" s="98"/>
      <c r="KXA15" s="98"/>
      <c r="KXB15" s="98"/>
      <c r="KXC15" s="98"/>
      <c r="KXD15" s="98"/>
      <c r="KXE15" s="98"/>
      <c r="KXF15" s="98"/>
      <c r="KXG15" s="98"/>
      <c r="KXH15" s="98"/>
      <c r="KXI15" s="98"/>
      <c r="KXJ15" s="98"/>
      <c r="KXK15" s="98"/>
      <c r="KXL15" s="98"/>
      <c r="KXM15" s="98"/>
      <c r="KXN15" s="98"/>
      <c r="KXO15" s="98"/>
      <c r="KXP15" s="98"/>
      <c r="KXQ15" s="98"/>
      <c r="KXR15" s="98"/>
      <c r="KXS15" s="98"/>
      <c r="KXT15" s="98"/>
      <c r="KXU15" s="98"/>
      <c r="KXV15" s="98"/>
      <c r="KXW15" s="98"/>
      <c r="KXX15" s="98"/>
      <c r="KXY15" s="98"/>
      <c r="KXZ15" s="98"/>
      <c r="KYA15" s="98"/>
      <c r="KYB15" s="98"/>
      <c r="KYC15" s="98"/>
      <c r="KYD15" s="98"/>
      <c r="KYE15" s="98"/>
      <c r="KYF15" s="98"/>
      <c r="KYG15" s="98"/>
      <c r="KYH15" s="98"/>
      <c r="KYI15" s="98"/>
      <c r="KYJ15" s="98"/>
      <c r="KYK15" s="98"/>
      <c r="KYL15" s="98"/>
      <c r="KYM15" s="98"/>
      <c r="KYN15" s="98"/>
      <c r="KYO15" s="98"/>
      <c r="KYP15" s="98"/>
      <c r="KYQ15" s="98"/>
      <c r="KYR15" s="98"/>
      <c r="KYS15" s="98"/>
      <c r="KYT15" s="98"/>
      <c r="KYU15" s="98"/>
      <c r="KYV15" s="98"/>
      <c r="KYW15" s="98"/>
      <c r="KYX15" s="98"/>
      <c r="KYY15" s="98"/>
      <c r="KYZ15" s="98"/>
      <c r="KZA15" s="98"/>
      <c r="KZB15" s="98"/>
      <c r="KZC15" s="98"/>
      <c r="KZD15" s="98"/>
      <c r="KZE15" s="98"/>
      <c r="KZF15" s="98"/>
      <c r="KZG15" s="98"/>
      <c r="KZH15" s="98"/>
      <c r="KZI15" s="98"/>
      <c r="KZJ15" s="98"/>
      <c r="KZK15" s="98"/>
      <c r="KZL15" s="98"/>
      <c r="KZM15" s="98"/>
      <c r="KZN15" s="98"/>
      <c r="KZO15" s="98"/>
      <c r="KZP15" s="98"/>
      <c r="KZQ15" s="98"/>
      <c r="KZR15" s="98"/>
      <c r="KZS15" s="98"/>
      <c r="KZT15" s="98"/>
      <c r="KZU15" s="98"/>
      <c r="KZV15" s="98"/>
      <c r="KZW15" s="98"/>
      <c r="KZX15" s="98"/>
      <c r="KZY15" s="98"/>
      <c r="KZZ15" s="98"/>
      <c r="LAA15" s="98"/>
      <c r="LAB15" s="98"/>
      <c r="LAC15" s="98"/>
      <c r="LAD15" s="98"/>
      <c r="LAE15" s="98"/>
      <c r="LAF15" s="98"/>
      <c r="LAG15" s="98"/>
      <c r="LAH15" s="98"/>
      <c r="LAI15" s="98"/>
      <c r="LAJ15" s="98"/>
      <c r="LAK15" s="98"/>
      <c r="LAL15" s="98"/>
      <c r="LAM15" s="98"/>
      <c r="LAN15" s="98"/>
      <c r="LAO15" s="98"/>
      <c r="LAP15" s="98"/>
      <c r="LAQ15" s="98"/>
      <c r="LAR15" s="98"/>
      <c r="LAS15" s="98"/>
      <c r="LAT15" s="98"/>
      <c r="LAU15" s="98"/>
      <c r="LAV15" s="98"/>
      <c r="LAW15" s="98"/>
      <c r="LAX15" s="98"/>
      <c r="LAY15" s="98"/>
      <c r="LAZ15" s="98"/>
      <c r="LBA15" s="98"/>
      <c r="LBB15" s="98"/>
      <c r="LBC15" s="98"/>
      <c r="LBD15" s="98"/>
      <c r="LBE15" s="98"/>
      <c r="LBF15" s="98"/>
      <c r="LBG15" s="98"/>
      <c r="LBH15" s="98"/>
      <c r="LBI15" s="98"/>
      <c r="LBJ15" s="98"/>
      <c r="LBK15" s="98"/>
      <c r="LBL15" s="98"/>
      <c r="LBM15" s="98"/>
      <c r="LBN15" s="98"/>
      <c r="LBO15" s="98"/>
      <c r="LBP15" s="98"/>
      <c r="LBQ15" s="98"/>
      <c r="LBR15" s="98"/>
      <c r="LBS15" s="98"/>
      <c r="LBT15" s="98"/>
      <c r="LBU15" s="98"/>
      <c r="LBV15" s="98"/>
      <c r="LBW15" s="98"/>
      <c r="LBX15" s="98"/>
      <c r="LBY15" s="98"/>
      <c r="LBZ15" s="98"/>
      <c r="LCA15" s="98"/>
      <c r="LCB15" s="98"/>
      <c r="LCC15" s="98"/>
      <c r="LCD15" s="98"/>
      <c r="LCE15" s="98"/>
      <c r="LCF15" s="98"/>
      <c r="LCG15" s="98"/>
      <c r="LCH15" s="98"/>
      <c r="LCI15" s="98"/>
      <c r="LCJ15" s="98"/>
      <c r="LCK15" s="98"/>
      <c r="LCL15" s="98"/>
      <c r="LCM15" s="98"/>
      <c r="LCN15" s="98"/>
      <c r="LCO15" s="98"/>
      <c r="LCP15" s="98"/>
      <c r="LCQ15" s="98"/>
      <c r="LCR15" s="98"/>
      <c r="LCS15" s="98"/>
      <c r="LCT15" s="98"/>
      <c r="LCU15" s="98"/>
      <c r="LCV15" s="98"/>
      <c r="LCW15" s="98"/>
      <c r="LCX15" s="98"/>
      <c r="LCY15" s="98"/>
      <c r="LCZ15" s="98"/>
      <c r="LDA15" s="98"/>
      <c r="LDB15" s="98"/>
      <c r="LDC15" s="98"/>
      <c r="LDD15" s="98"/>
      <c r="LDE15" s="98"/>
      <c r="LDF15" s="98"/>
      <c r="LDG15" s="98"/>
      <c r="LDH15" s="98"/>
      <c r="LDI15" s="98"/>
      <c r="LDJ15" s="98"/>
      <c r="LDK15" s="98"/>
      <c r="LDL15" s="98"/>
      <c r="LDM15" s="98"/>
      <c r="LDN15" s="98"/>
      <c r="LDO15" s="98"/>
      <c r="LDP15" s="98"/>
      <c r="LDQ15" s="98"/>
      <c r="LDR15" s="98"/>
      <c r="LDS15" s="98"/>
      <c r="LDT15" s="98"/>
      <c r="LDU15" s="98"/>
      <c r="LDV15" s="98"/>
      <c r="LDW15" s="98"/>
      <c r="LDX15" s="98"/>
      <c r="LDY15" s="98"/>
      <c r="LDZ15" s="98"/>
      <c r="LEA15" s="98"/>
      <c r="LEB15" s="98"/>
      <c r="LEC15" s="98"/>
      <c r="LED15" s="98"/>
      <c r="LEE15" s="98"/>
      <c r="LEF15" s="98"/>
      <c r="LEG15" s="98"/>
      <c r="LEH15" s="98"/>
      <c r="LEI15" s="98"/>
      <c r="LEJ15" s="98"/>
      <c r="LEK15" s="98"/>
      <c r="LEL15" s="98"/>
      <c r="LEM15" s="98"/>
      <c r="LEN15" s="98"/>
      <c r="LEO15" s="98"/>
      <c r="LEP15" s="98"/>
      <c r="LEQ15" s="98"/>
      <c r="LER15" s="98"/>
      <c r="LES15" s="98"/>
      <c r="LET15" s="98"/>
      <c r="LEU15" s="98"/>
      <c r="LEV15" s="98"/>
      <c r="LEW15" s="98"/>
      <c r="LEX15" s="98"/>
      <c r="LEY15" s="98"/>
      <c r="LEZ15" s="98"/>
      <c r="LFA15" s="98"/>
      <c r="LFB15" s="98"/>
      <c r="LFC15" s="98"/>
      <c r="LFD15" s="98"/>
      <c r="LFE15" s="98"/>
      <c r="LFF15" s="98"/>
      <c r="LFG15" s="98"/>
      <c r="LFH15" s="98"/>
      <c r="LFI15" s="98"/>
      <c r="LFJ15" s="98"/>
      <c r="LFK15" s="98"/>
      <c r="LFL15" s="98"/>
      <c r="LFM15" s="98"/>
      <c r="LFN15" s="98"/>
      <c r="LFO15" s="98"/>
      <c r="LFP15" s="98"/>
      <c r="LFQ15" s="98"/>
      <c r="LFR15" s="98"/>
      <c r="LFS15" s="98"/>
      <c r="LFT15" s="98"/>
      <c r="LFU15" s="98"/>
      <c r="LFV15" s="98"/>
      <c r="LFW15" s="98"/>
      <c r="LFX15" s="98"/>
      <c r="LFY15" s="98"/>
      <c r="LFZ15" s="98"/>
      <c r="LGA15" s="98"/>
      <c r="LGB15" s="98"/>
      <c r="LGC15" s="98"/>
      <c r="LGD15" s="98"/>
      <c r="LGE15" s="98"/>
      <c r="LGF15" s="98"/>
      <c r="LGG15" s="98"/>
      <c r="LGH15" s="98"/>
      <c r="LGI15" s="98"/>
      <c r="LGJ15" s="98"/>
      <c r="LGK15" s="98"/>
      <c r="LGL15" s="98"/>
      <c r="LGM15" s="98"/>
      <c r="LGN15" s="98"/>
      <c r="LGO15" s="98"/>
      <c r="LGP15" s="98"/>
      <c r="LGQ15" s="98"/>
      <c r="LGR15" s="98"/>
      <c r="LGS15" s="98"/>
      <c r="LGT15" s="98"/>
      <c r="LGU15" s="98"/>
      <c r="LGV15" s="98"/>
      <c r="LGW15" s="98"/>
      <c r="LGX15" s="98"/>
      <c r="LGY15" s="98"/>
      <c r="LGZ15" s="98"/>
      <c r="LHA15" s="98"/>
      <c r="LHB15" s="98"/>
      <c r="LHC15" s="98"/>
      <c r="LHD15" s="98"/>
      <c r="LHE15" s="98"/>
      <c r="LHF15" s="98"/>
      <c r="LHG15" s="98"/>
      <c r="LHH15" s="98"/>
      <c r="LHI15" s="98"/>
      <c r="LHJ15" s="98"/>
      <c r="LHK15" s="98"/>
      <c r="LHL15" s="98"/>
      <c r="LHM15" s="98"/>
      <c r="LHN15" s="98"/>
      <c r="LHO15" s="98"/>
      <c r="LHP15" s="98"/>
      <c r="LHQ15" s="98"/>
      <c r="LHR15" s="98"/>
      <c r="LHS15" s="98"/>
      <c r="LHT15" s="98"/>
      <c r="LHU15" s="98"/>
      <c r="LHV15" s="98"/>
      <c r="LHW15" s="98"/>
      <c r="LHX15" s="98"/>
      <c r="LHY15" s="98"/>
      <c r="LHZ15" s="98"/>
      <c r="LIA15" s="98"/>
      <c r="LIB15" s="98"/>
      <c r="LIC15" s="98"/>
      <c r="LID15" s="98"/>
      <c r="LIE15" s="98"/>
      <c r="LIF15" s="98"/>
      <c r="LIG15" s="98"/>
      <c r="LIH15" s="98"/>
      <c r="LII15" s="98"/>
      <c r="LIJ15" s="98"/>
      <c r="LIK15" s="98"/>
      <c r="LIL15" s="98"/>
      <c r="LIM15" s="98"/>
      <c r="LIN15" s="98"/>
      <c r="LIO15" s="98"/>
      <c r="LIP15" s="98"/>
      <c r="LIQ15" s="98"/>
      <c r="LIR15" s="98"/>
      <c r="LIS15" s="98"/>
      <c r="LIT15" s="98"/>
      <c r="LIU15" s="98"/>
      <c r="LIV15" s="98"/>
      <c r="LIW15" s="98"/>
      <c r="LIX15" s="98"/>
      <c r="LIY15" s="98"/>
      <c r="LIZ15" s="98"/>
      <c r="LJA15" s="98"/>
      <c r="LJB15" s="98"/>
      <c r="LJC15" s="98"/>
      <c r="LJD15" s="98"/>
      <c r="LJE15" s="98"/>
      <c r="LJF15" s="98"/>
      <c r="LJG15" s="98"/>
      <c r="LJH15" s="98"/>
      <c r="LJI15" s="98"/>
      <c r="LJJ15" s="98"/>
      <c r="LJK15" s="98"/>
      <c r="LJL15" s="98"/>
      <c r="LJM15" s="98"/>
      <c r="LJN15" s="98"/>
      <c r="LJO15" s="98"/>
      <c r="LJP15" s="98"/>
      <c r="LJQ15" s="98"/>
      <c r="LJR15" s="98"/>
      <c r="LJS15" s="98"/>
      <c r="LJT15" s="98"/>
      <c r="LJU15" s="98"/>
      <c r="LJV15" s="98"/>
      <c r="LJW15" s="98"/>
      <c r="LJX15" s="98"/>
      <c r="LJY15" s="98"/>
      <c r="LJZ15" s="98"/>
      <c r="LKA15" s="98"/>
      <c r="LKB15" s="98"/>
      <c r="LKC15" s="98"/>
      <c r="LKD15" s="98"/>
      <c r="LKE15" s="98"/>
      <c r="LKF15" s="98"/>
      <c r="LKG15" s="98"/>
      <c r="LKH15" s="98"/>
      <c r="LKI15" s="98"/>
      <c r="LKJ15" s="98"/>
      <c r="LKK15" s="98"/>
      <c r="LKL15" s="98"/>
      <c r="LKM15" s="98"/>
      <c r="LKN15" s="98"/>
      <c r="LKO15" s="98"/>
      <c r="LKP15" s="98"/>
      <c r="LKQ15" s="98"/>
      <c r="LKR15" s="98"/>
      <c r="LKS15" s="98"/>
      <c r="LKT15" s="98"/>
      <c r="LKU15" s="98"/>
      <c r="LKV15" s="98"/>
      <c r="LKW15" s="98"/>
      <c r="LKX15" s="98"/>
      <c r="LKY15" s="98"/>
      <c r="LKZ15" s="98"/>
      <c r="LLA15" s="98"/>
      <c r="LLB15" s="98"/>
      <c r="LLC15" s="98"/>
      <c r="LLD15" s="98"/>
      <c r="LLE15" s="98"/>
      <c r="LLF15" s="98"/>
      <c r="LLG15" s="98"/>
      <c r="LLH15" s="98"/>
      <c r="LLI15" s="98"/>
      <c r="LLJ15" s="98"/>
      <c r="LLK15" s="98"/>
      <c r="LLL15" s="98"/>
      <c r="LLM15" s="98"/>
      <c r="LLN15" s="98"/>
      <c r="LLO15" s="98"/>
      <c r="LLP15" s="98"/>
      <c r="LLQ15" s="98"/>
      <c r="LLR15" s="98"/>
      <c r="LLS15" s="98"/>
      <c r="LLT15" s="98"/>
      <c r="LLU15" s="98"/>
      <c r="LLV15" s="98"/>
      <c r="LLW15" s="98"/>
      <c r="LLX15" s="98"/>
      <c r="LLY15" s="98"/>
      <c r="LLZ15" s="98"/>
      <c r="LMA15" s="98"/>
      <c r="LMB15" s="98"/>
      <c r="LMC15" s="98"/>
      <c r="LMD15" s="98"/>
      <c r="LME15" s="98"/>
      <c r="LMF15" s="98"/>
      <c r="LMG15" s="98"/>
      <c r="LMH15" s="98"/>
      <c r="LMI15" s="98"/>
      <c r="LMJ15" s="98"/>
      <c r="LMK15" s="98"/>
      <c r="LML15" s="98"/>
      <c r="LMM15" s="98"/>
      <c r="LMN15" s="98"/>
      <c r="LMO15" s="98"/>
      <c r="LMP15" s="98"/>
      <c r="LMQ15" s="98"/>
      <c r="LMR15" s="98"/>
      <c r="LMS15" s="98"/>
      <c r="LMT15" s="98"/>
      <c r="LMU15" s="98"/>
      <c r="LMV15" s="98"/>
      <c r="LMW15" s="98"/>
      <c r="LMX15" s="98"/>
      <c r="LMY15" s="98"/>
      <c r="LMZ15" s="98"/>
      <c r="LNA15" s="98"/>
      <c r="LNB15" s="98"/>
      <c r="LNC15" s="98"/>
      <c r="LND15" s="98"/>
      <c r="LNE15" s="98"/>
      <c r="LNF15" s="98"/>
      <c r="LNG15" s="98"/>
      <c r="LNH15" s="98"/>
      <c r="LNI15" s="98"/>
      <c r="LNJ15" s="98"/>
      <c r="LNK15" s="98"/>
      <c r="LNL15" s="98"/>
      <c r="LNM15" s="98"/>
      <c r="LNN15" s="98"/>
      <c r="LNO15" s="98"/>
      <c r="LNP15" s="98"/>
      <c r="LNQ15" s="98"/>
      <c r="LNR15" s="98"/>
      <c r="LNS15" s="98"/>
      <c r="LNT15" s="98"/>
      <c r="LNU15" s="98"/>
      <c r="LNV15" s="98"/>
      <c r="LNW15" s="98"/>
      <c r="LNX15" s="98"/>
      <c r="LNY15" s="98"/>
      <c r="LNZ15" s="98"/>
      <c r="LOA15" s="98"/>
      <c r="LOB15" s="98"/>
      <c r="LOC15" s="98"/>
      <c r="LOD15" s="98"/>
      <c r="LOE15" s="98"/>
      <c r="LOF15" s="98"/>
      <c r="LOG15" s="98"/>
      <c r="LOH15" s="98"/>
      <c r="LOI15" s="98"/>
      <c r="LOJ15" s="98"/>
      <c r="LOK15" s="98"/>
      <c r="LOL15" s="98"/>
      <c r="LOM15" s="98"/>
      <c r="LON15" s="98"/>
      <c r="LOO15" s="98"/>
      <c r="LOP15" s="98"/>
      <c r="LOQ15" s="98"/>
      <c r="LOR15" s="98"/>
      <c r="LOS15" s="98"/>
      <c r="LOT15" s="98"/>
      <c r="LOU15" s="98"/>
      <c r="LOV15" s="98"/>
      <c r="LOW15" s="98"/>
      <c r="LOX15" s="98"/>
      <c r="LOY15" s="98"/>
      <c r="LOZ15" s="98"/>
      <c r="LPA15" s="98"/>
      <c r="LPB15" s="98"/>
      <c r="LPC15" s="98"/>
      <c r="LPD15" s="98"/>
      <c r="LPE15" s="98"/>
      <c r="LPF15" s="98"/>
      <c r="LPG15" s="98"/>
      <c r="LPH15" s="98"/>
      <c r="LPI15" s="98"/>
      <c r="LPJ15" s="98"/>
      <c r="LPK15" s="98"/>
      <c r="LPL15" s="98"/>
      <c r="LPM15" s="98"/>
      <c r="LPN15" s="98"/>
      <c r="LPO15" s="98"/>
      <c r="LPP15" s="98"/>
      <c r="LPQ15" s="98"/>
      <c r="LPR15" s="98"/>
      <c r="LPS15" s="98"/>
      <c r="LPT15" s="98"/>
      <c r="LPU15" s="98"/>
      <c r="LPV15" s="98"/>
      <c r="LPW15" s="98"/>
      <c r="LPX15" s="98"/>
      <c r="LPY15" s="98"/>
      <c r="LPZ15" s="98"/>
      <c r="LQA15" s="98"/>
      <c r="LQB15" s="98"/>
      <c r="LQC15" s="98"/>
      <c r="LQD15" s="98"/>
      <c r="LQE15" s="98"/>
      <c r="LQF15" s="98"/>
      <c r="LQG15" s="98"/>
      <c r="LQH15" s="98"/>
      <c r="LQI15" s="98"/>
      <c r="LQJ15" s="98"/>
      <c r="LQK15" s="98"/>
      <c r="LQL15" s="98"/>
      <c r="LQM15" s="98"/>
      <c r="LQN15" s="98"/>
      <c r="LQO15" s="98"/>
      <c r="LQP15" s="98"/>
      <c r="LQQ15" s="98"/>
      <c r="LQR15" s="98"/>
      <c r="LQS15" s="98"/>
      <c r="LQT15" s="98"/>
      <c r="LQU15" s="98"/>
      <c r="LQV15" s="98"/>
      <c r="LQW15" s="98"/>
      <c r="LQX15" s="98"/>
      <c r="LQY15" s="98"/>
      <c r="LQZ15" s="98"/>
      <c r="LRA15" s="98"/>
      <c r="LRB15" s="98"/>
      <c r="LRC15" s="98"/>
      <c r="LRD15" s="98"/>
      <c r="LRE15" s="98"/>
      <c r="LRF15" s="98"/>
      <c r="LRG15" s="98"/>
      <c r="LRH15" s="98"/>
      <c r="LRI15" s="98"/>
      <c r="LRJ15" s="98"/>
      <c r="LRK15" s="98"/>
      <c r="LRL15" s="98"/>
      <c r="LRM15" s="98"/>
      <c r="LRN15" s="98"/>
      <c r="LRO15" s="98"/>
      <c r="LRP15" s="98"/>
      <c r="LRQ15" s="98"/>
      <c r="LRR15" s="98"/>
      <c r="LRS15" s="98"/>
      <c r="LRT15" s="98"/>
      <c r="LRU15" s="98"/>
      <c r="LRV15" s="98"/>
      <c r="LRW15" s="98"/>
      <c r="LRX15" s="98"/>
      <c r="LRY15" s="98"/>
      <c r="LRZ15" s="98"/>
      <c r="LSA15" s="98"/>
      <c r="LSB15" s="98"/>
      <c r="LSC15" s="98"/>
      <c r="LSD15" s="98"/>
      <c r="LSE15" s="98"/>
      <c r="LSF15" s="98"/>
      <c r="LSG15" s="98"/>
      <c r="LSH15" s="98"/>
      <c r="LSI15" s="98"/>
      <c r="LSJ15" s="98"/>
      <c r="LSK15" s="98"/>
      <c r="LSL15" s="98"/>
      <c r="LSM15" s="98"/>
      <c r="LSN15" s="98"/>
      <c r="LSO15" s="98"/>
      <c r="LSP15" s="98"/>
      <c r="LSQ15" s="98"/>
      <c r="LSR15" s="98"/>
      <c r="LSS15" s="98"/>
      <c r="LST15" s="98"/>
      <c r="LSU15" s="98"/>
      <c r="LSV15" s="98"/>
      <c r="LSW15" s="98"/>
      <c r="LSX15" s="98"/>
      <c r="LSY15" s="98"/>
      <c r="LSZ15" s="98"/>
      <c r="LTA15" s="98"/>
      <c r="LTB15" s="98"/>
      <c r="LTC15" s="98"/>
      <c r="LTD15" s="98"/>
      <c r="LTE15" s="98"/>
      <c r="LTF15" s="98"/>
      <c r="LTG15" s="98"/>
      <c r="LTH15" s="98"/>
      <c r="LTI15" s="98"/>
      <c r="LTJ15" s="98"/>
      <c r="LTK15" s="98"/>
      <c r="LTL15" s="98"/>
      <c r="LTM15" s="98"/>
      <c r="LTN15" s="98"/>
      <c r="LTO15" s="98"/>
      <c r="LTP15" s="98"/>
      <c r="LTQ15" s="98"/>
      <c r="LTR15" s="98"/>
      <c r="LTS15" s="98"/>
      <c r="LTT15" s="98"/>
      <c r="LTU15" s="98"/>
      <c r="LTV15" s="98"/>
      <c r="LTW15" s="98"/>
      <c r="LTX15" s="98"/>
      <c r="LTY15" s="98"/>
      <c r="LTZ15" s="98"/>
      <c r="LUA15" s="98"/>
      <c r="LUB15" s="98"/>
      <c r="LUC15" s="98"/>
      <c r="LUD15" s="98"/>
      <c r="LUE15" s="98"/>
      <c r="LUF15" s="98"/>
      <c r="LUG15" s="98"/>
      <c r="LUH15" s="98"/>
      <c r="LUI15" s="98"/>
      <c r="LUJ15" s="98"/>
      <c r="LUK15" s="98"/>
      <c r="LUL15" s="98"/>
      <c r="LUM15" s="98"/>
      <c r="LUN15" s="98"/>
      <c r="LUO15" s="98"/>
      <c r="LUP15" s="98"/>
      <c r="LUQ15" s="98"/>
      <c r="LUR15" s="98"/>
      <c r="LUS15" s="98"/>
      <c r="LUT15" s="98"/>
      <c r="LUU15" s="98"/>
      <c r="LUV15" s="98"/>
      <c r="LUW15" s="98"/>
      <c r="LUX15" s="98"/>
      <c r="LUY15" s="98"/>
      <c r="LUZ15" s="98"/>
      <c r="LVA15" s="98"/>
      <c r="LVB15" s="98"/>
      <c r="LVC15" s="98"/>
      <c r="LVD15" s="98"/>
      <c r="LVE15" s="98"/>
      <c r="LVF15" s="98"/>
      <c r="LVG15" s="98"/>
      <c r="LVH15" s="98"/>
      <c r="LVI15" s="98"/>
      <c r="LVJ15" s="98"/>
      <c r="LVK15" s="98"/>
      <c r="LVL15" s="98"/>
      <c r="LVM15" s="98"/>
      <c r="LVN15" s="98"/>
      <c r="LVO15" s="98"/>
      <c r="LVP15" s="98"/>
      <c r="LVQ15" s="98"/>
      <c r="LVR15" s="98"/>
      <c r="LVS15" s="98"/>
      <c r="LVT15" s="98"/>
      <c r="LVU15" s="98"/>
      <c r="LVV15" s="98"/>
      <c r="LVW15" s="98"/>
      <c r="LVX15" s="98"/>
      <c r="LVY15" s="98"/>
      <c r="LVZ15" s="98"/>
      <c r="LWA15" s="98"/>
      <c r="LWB15" s="98"/>
      <c r="LWC15" s="98"/>
      <c r="LWD15" s="98"/>
      <c r="LWE15" s="98"/>
      <c r="LWF15" s="98"/>
      <c r="LWG15" s="98"/>
      <c r="LWH15" s="98"/>
      <c r="LWI15" s="98"/>
      <c r="LWJ15" s="98"/>
      <c r="LWK15" s="98"/>
      <c r="LWL15" s="98"/>
      <c r="LWM15" s="98"/>
      <c r="LWN15" s="98"/>
      <c r="LWO15" s="98"/>
      <c r="LWP15" s="98"/>
      <c r="LWQ15" s="98"/>
      <c r="LWR15" s="98"/>
      <c r="LWS15" s="98"/>
      <c r="LWT15" s="98"/>
      <c r="LWU15" s="98"/>
      <c r="LWV15" s="98"/>
      <c r="LWW15" s="98"/>
      <c r="LWX15" s="98"/>
      <c r="LWY15" s="98"/>
      <c r="LWZ15" s="98"/>
      <c r="LXA15" s="98"/>
      <c r="LXB15" s="98"/>
      <c r="LXC15" s="98"/>
      <c r="LXD15" s="98"/>
      <c r="LXE15" s="98"/>
      <c r="LXF15" s="98"/>
      <c r="LXG15" s="98"/>
      <c r="LXH15" s="98"/>
      <c r="LXI15" s="98"/>
      <c r="LXJ15" s="98"/>
      <c r="LXK15" s="98"/>
      <c r="LXL15" s="98"/>
      <c r="LXM15" s="98"/>
      <c r="LXN15" s="98"/>
      <c r="LXO15" s="98"/>
      <c r="LXP15" s="98"/>
      <c r="LXQ15" s="98"/>
      <c r="LXR15" s="98"/>
      <c r="LXS15" s="98"/>
      <c r="LXT15" s="98"/>
      <c r="LXU15" s="98"/>
      <c r="LXV15" s="98"/>
      <c r="LXW15" s="98"/>
      <c r="LXX15" s="98"/>
      <c r="LXY15" s="98"/>
      <c r="LXZ15" s="98"/>
      <c r="LYA15" s="98"/>
      <c r="LYB15" s="98"/>
      <c r="LYC15" s="98"/>
      <c r="LYD15" s="98"/>
      <c r="LYE15" s="98"/>
      <c r="LYF15" s="98"/>
      <c r="LYG15" s="98"/>
      <c r="LYH15" s="98"/>
      <c r="LYI15" s="98"/>
      <c r="LYJ15" s="98"/>
      <c r="LYK15" s="98"/>
      <c r="LYL15" s="98"/>
      <c r="LYM15" s="98"/>
      <c r="LYN15" s="98"/>
      <c r="LYO15" s="98"/>
      <c r="LYP15" s="98"/>
      <c r="LYQ15" s="98"/>
      <c r="LYR15" s="98"/>
      <c r="LYS15" s="98"/>
      <c r="LYT15" s="98"/>
      <c r="LYU15" s="98"/>
      <c r="LYV15" s="98"/>
      <c r="LYW15" s="98"/>
      <c r="LYX15" s="98"/>
      <c r="LYY15" s="98"/>
      <c r="LYZ15" s="98"/>
      <c r="LZA15" s="98"/>
      <c r="LZB15" s="98"/>
      <c r="LZC15" s="98"/>
      <c r="LZD15" s="98"/>
      <c r="LZE15" s="98"/>
      <c r="LZF15" s="98"/>
      <c r="LZG15" s="98"/>
      <c r="LZH15" s="98"/>
      <c r="LZI15" s="98"/>
      <c r="LZJ15" s="98"/>
      <c r="LZK15" s="98"/>
      <c r="LZL15" s="98"/>
      <c r="LZM15" s="98"/>
      <c r="LZN15" s="98"/>
      <c r="LZO15" s="98"/>
      <c r="LZP15" s="98"/>
      <c r="LZQ15" s="98"/>
      <c r="LZR15" s="98"/>
      <c r="LZS15" s="98"/>
      <c r="LZT15" s="98"/>
      <c r="LZU15" s="98"/>
      <c r="LZV15" s="98"/>
      <c r="LZW15" s="98"/>
      <c r="LZX15" s="98"/>
      <c r="LZY15" s="98"/>
      <c r="LZZ15" s="98"/>
      <c r="MAA15" s="98"/>
      <c r="MAB15" s="98"/>
      <c r="MAC15" s="98"/>
      <c r="MAD15" s="98"/>
      <c r="MAE15" s="98"/>
      <c r="MAF15" s="98"/>
      <c r="MAG15" s="98"/>
      <c r="MAH15" s="98"/>
      <c r="MAI15" s="98"/>
      <c r="MAJ15" s="98"/>
      <c r="MAK15" s="98"/>
      <c r="MAL15" s="98"/>
      <c r="MAM15" s="98"/>
      <c r="MAN15" s="98"/>
      <c r="MAO15" s="98"/>
      <c r="MAP15" s="98"/>
      <c r="MAQ15" s="98"/>
      <c r="MAR15" s="98"/>
      <c r="MAS15" s="98"/>
      <c r="MAT15" s="98"/>
      <c r="MAU15" s="98"/>
      <c r="MAV15" s="98"/>
      <c r="MAW15" s="98"/>
      <c r="MAX15" s="98"/>
      <c r="MAY15" s="98"/>
      <c r="MAZ15" s="98"/>
      <c r="MBA15" s="98"/>
      <c r="MBB15" s="98"/>
      <c r="MBC15" s="98"/>
      <c r="MBD15" s="98"/>
      <c r="MBE15" s="98"/>
      <c r="MBF15" s="98"/>
      <c r="MBG15" s="98"/>
      <c r="MBH15" s="98"/>
      <c r="MBI15" s="98"/>
      <c r="MBJ15" s="98"/>
      <c r="MBK15" s="98"/>
      <c r="MBL15" s="98"/>
      <c r="MBM15" s="98"/>
      <c r="MBN15" s="98"/>
      <c r="MBO15" s="98"/>
      <c r="MBP15" s="98"/>
      <c r="MBQ15" s="98"/>
      <c r="MBR15" s="98"/>
      <c r="MBS15" s="98"/>
      <c r="MBT15" s="98"/>
      <c r="MBU15" s="98"/>
      <c r="MBV15" s="98"/>
      <c r="MBW15" s="98"/>
      <c r="MBX15" s="98"/>
      <c r="MBY15" s="98"/>
      <c r="MBZ15" s="98"/>
      <c r="MCA15" s="98"/>
      <c r="MCB15" s="98"/>
      <c r="MCC15" s="98"/>
      <c r="MCD15" s="98"/>
      <c r="MCE15" s="98"/>
      <c r="MCF15" s="98"/>
      <c r="MCG15" s="98"/>
      <c r="MCH15" s="98"/>
      <c r="MCI15" s="98"/>
      <c r="MCJ15" s="98"/>
      <c r="MCK15" s="98"/>
      <c r="MCL15" s="98"/>
      <c r="MCM15" s="98"/>
      <c r="MCN15" s="98"/>
      <c r="MCO15" s="98"/>
      <c r="MCP15" s="98"/>
      <c r="MCQ15" s="98"/>
      <c r="MCR15" s="98"/>
      <c r="MCS15" s="98"/>
      <c r="MCT15" s="98"/>
      <c r="MCU15" s="98"/>
      <c r="MCV15" s="98"/>
      <c r="MCW15" s="98"/>
      <c r="MCX15" s="98"/>
      <c r="MCY15" s="98"/>
      <c r="MCZ15" s="98"/>
      <c r="MDA15" s="98"/>
      <c r="MDB15" s="98"/>
      <c r="MDC15" s="98"/>
      <c r="MDD15" s="98"/>
      <c r="MDE15" s="98"/>
      <c r="MDF15" s="98"/>
      <c r="MDG15" s="98"/>
      <c r="MDH15" s="98"/>
      <c r="MDI15" s="98"/>
      <c r="MDJ15" s="98"/>
      <c r="MDK15" s="98"/>
      <c r="MDL15" s="98"/>
      <c r="MDM15" s="98"/>
      <c r="MDN15" s="98"/>
      <c r="MDO15" s="98"/>
      <c r="MDP15" s="98"/>
      <c r="MDQ15" s="98"/>
      <c r="MDR15" s="98"/>
      <c r="MDS15" s="98"/>
      <c r="MDT15" s="98"/>
      <c r="MDU15" s="98"/>
      <c r="MDV15" s="98"/>
      <c r="MDW15" s="98"/>
      <c r="MDX15" s="98"/>
      <c r="MDY15" s="98"/>
      <c r="MDZ15" s="98"/>
      <c r="MEA15" s="98"/>
      <c r="MEB15" s="98"/>
      <c r="MEC15" s="98"/>
      <c r="MED15" s="98"/>
      <c r="MEE15" s="98"/>
      <c r="MEF15" s="98"/>
      <c r="MEG15" s="98"/>
      <c r="MEH15" s="98"/>
      <c r="MEI15" s="98"/>
      <c r="MEJ15" s="98"/>
      <c r="MEK15" s="98"/>
      <c r="MEL15" s="98"/>
      <c r="MEM15" s="98"/>
      <c r="MEN15" s="98"/>
      <c r="MEO15" s="98"/>
      <c r="MEP15" s="98"/>
      <c r="MEQ15" s="98"/>
      <c r="MER15" s="98"/>
      <c r="MES15" s="98"/>
      <c r="MET15" s="98"/>
      <c r="MEU15" s="98"/>
      <c r="MEV15" s="98"/>
      <c r="MEW15" s="98"/>
      <c r="MEX15" s="98"/>
      <c r="MEY15" s="98"/>
      <c r="MEZ15" s="98"/>
      <c r="MFA15" s="98"/>
      <c r="MFB15" s="98"/>
      <c r="MFC15" s="98"/>
      <c r="MFD15" s="98"/>
      <c r="MFE15" s="98"/>
      <c r="MFF15" s="98"/>
      <c r="MFG15" s="98"/>
      <c r="MFH15" s="98"/>
      <c r="MFI15" s="98"/>
      <c r="MFJ15" s="98"/>
      <c r="MFK15" s="98"/>
      <c r="MFL15" s="98"/>
      <c r="MFM15" s="98"/>
      <c r="MFN15" s="98"/>
      <c r="MFO15" s="98"/>
      <c r="MFP15" s="98"/>
      <c r="MFQ15" s="98"/>
      <c r="MFR15" s="98"/>
      <c r="MFS15" s="98"/>
      <c r="MFT15" s="98"/>
      <c r="MFU15" s="98"/>
      <c r="MFV15" s="98"/>
      <c r="MFW15" s="98"/>
      <c r="MFX15" s="98"/>
      <c r="MFY15" s="98"/>
      <c r="MFZ15" s="98"/>
      <c r="MGA15" s="98"/>
      <c r="MGB15" s="98"/>
      <c r="MGC15" s="98"/>
      <c r="MGD15" s="98"/>
      <c r="MGE15" s="98"/>
      <c r="MGF15" s="98"/>
      <c r="MGG15" s="98"/>
      <c r="MGH15" s="98"/>
      <c r="MGI15" s="98"/>
      <c r="MGJ15" s="98"/>
      <c r="MGK15" s="98"/>
      <c r="MGL15" s="98"/>
      <c r="MGM15" s="98"/>
      <c r="MGN15" s="98"/>
      <c r="MGO15" s="98"/>
      <c r="MGP15" s="98"/>
      <c r="MGQ15" s="98"/>
      <c r="MGR15" s="98"/>
      <c r="MGS15" s="98"/>
      <c r="MGT15" s="98"/>
      <c r="MGU15" s="98"/>
      <c r="MGV15" s="98"/>
      <c r="MGW15" s="98"/>
      <c r="MGX15" s="98"/>
      <c r="MGY15" s="98"/>
      <c r="MGZ15" s="98"/>
      <c r="MHA15" s="98"/>
      <c r="MHB15" s="98"/>
      <c r="MHC15" s="98"/>
      <c r="MHD15" s="98"/>
      <c r="MHE15" s="98"/>
      <c r="MHF15" s="98"/>
      <c r="MHG15" s="98"/>
      <c r="MHH15" s="98"/>
      <c r="MHI15" s="98"/>
      <c r="MHJ15" s="98"/>
      <c r="MHK15" s="98"/>
      <c r="MHL15" s="98"/>
      <c r="MHM15" s="98"/>
      <c r="MHN15" s="98"/>
      <c r="MHO15" s="98"/>
      <c r="MHP15" s="98"/>
      <c r="MHQ15" s="98"/>
      <c r="MHR15" s="98"/>
      <c r="MHS15" s="98"/>
      <c r="MHT15" s="98"/>
      <c r="MHU15" s="98"/>
      <c r="MHV15" s="98"/>
      <c r="MHW15" s="98"/>
      <c r="MHX15" s="98"/>
      <c r="MHY15" s="98"/>
      <c r="MHZ15" s="98"/>
      <c r="MIA15" s="98"/>
      <c r="MIB15" s="98"/>
      <c r="MIC15" s="98"/>
      <c r="MID15" s="98"/>
      <c r="MIE15" s="98"/>
      <c r="MIF15" s="98"/>
      <c r="MIG15" s="98"/>
      <c r="MIH15" s="98"/>
      <c r="MII15" s="98"/>
      <c r="MIJ15" s="98"/>
      <c r="MIK15" s="98"/>
      <c r="MIL15" s="98"/>
      <c r="MIM15" s="98"/>
      <c r="MIN15" s="98"/>
      <c r="MIO15" s="98"/>
      <c r="MIP15" s="98"/>
      <c r="MIQ15" s="98"/>
      <c r="MIR15" s="98"/>
      <c r="MIS15" s="98"/>
      <c r="MIT15" s="98"/>
      <c r="MIU15" s="98"/>
      <c r="MIV15" s="98"/>
      <c r="MIW15" s="98"/>
      <c r="MIX15" s="98"/>
      <c r="MIY15" s="98"/>
      <c r="MIZ15" s="98"/>
      <c r="MJA15" s="98"/>
      <c r="MJB15" s="98"/>
      <c r="MJC15" s="98"/>
      <c r="MJD15" s="98"/>
      <c r="MJE15" s="98"/>
      <c r="MJF15" s="98"/>
      <c r="MJG15" s="98"/>
      <c r="MJH15" s="98"/>
      <c r="MJI15" s="98"/>
      <c r="MJJ15" s="98"/>
      <c r="MJK15" s="98"/>
      <c r="MJL15" s="98"/>
      <c r="MJM15" s="98"/>
      <c r="MJN15" s="98"/>
      <c r="MJO15" s="98"/>
      <c r="MJP15" s="98"/>
      <c r="MJQ15" s="98"/>
      <c r="MJR15" s="98"/>
      <c r="MJS15" s="98"/>
      <c r="MJT15" s="98"/>
      <c r="MJU15" s="98"/>
      <c r="MJV15" s="98"/>
      <c r="MJW15" s="98"/>
      <c r="MJX15" s="98"/>
      <c r="MJY15" s="98"/>
      <c r="MJZ15" s="98"/>
      <c r="MKA15" s="98"/>
      <c r="MKB15" s="98"/>
      <c r="MKC15" s="98"/>
      <c r="MKD15" s="98"/>
      <c r="MKE15" s="98"/>
      <c r="MKF15" s="98"/>
      <c r="MKG15" s="98"/>
      <c r="MKH15" s="98"/>
      <c r="MKI15" s="98"/>
      <c r="MKJ15" s="98"/>
      <c r="MKK15" s="98"/>
      <c r="MKL15" s="98"/>
      <c r="MKM15" s="98"/>
      <c r="MKN15" s="98"/>
      <c r="MKO15" s="98"/>
      <c r="MKP15" s="98"/>
      <c r="MKQ15" s="98"/>
      <c r="MKR15" s="98"/>
      <c r="MKS15" s="98"/>
      <c r="MKT15" s="98"/>
      <c r="MKU15" s="98"/>
      <c r="MKV15" s="98"/>
      <c r="MKW15" s="98"/>
      <c r="MKX15" s="98"/>
      <c r="MKY15" s="98"/>
      <c r="MKZ15" s="98"/>
      <c r="MLA15" s="98"/>
      <c r="MLB15" s="98"/>
      <c r="MLC15" s="98"/>
      <c r="MLD15" s="98"/>
      <c r="MLE15" s="98"/>
      <c r="MLF15" s="98"/>
      <c r="MLG15" s="98"/>
      <c r="MLH15" s="98"/>
      <c r="MLI15" s="98"/>
      <c r="MLJ15" s="98"/>
      <c r="MLK15" s="98"/>
      <c r="MLL15" s="98"/>
      <c r="MLM15" s="98"/>
      <c r="MLN15" s="98"/>
      <c r="MLO15" s="98"/>
      <c r="MLP15" s="98"/>
      <c r="MLQ15" s="98"/>
      <c r="MLR15" s="98"/>
      <c r="MLS15" s="98"/>
      <c r="MLT15" s="98"/>
      <c r="MLU15" s="98"/>
      <c r="MLV15" s="98"/>
      <c r="MLW15" s="98"/>
      <c r="MLX15" s="98"/>
      <c r="MLY15" s="98"/>
      <c r="MLZ15" s="98"/>
      <c r="MMA15" s="98"/>
      <c r="MMB15" s="98"/>
      <c r="MMC15" s="98"/>
      <c r="MMD15" s="98"/>
      <c r="MME15" s="98"/>
      <c r="MMF15" s="98"/>
      <c r="MMG15" s="98"/>
      <c r="MMH15" s="98"/>
      <c r="MMI15" s="98"/>
      <c r="MMJ15" s="98"/>
      <c r="MMK15" s="98"/>
      <c r="MML15" s="98"/>
      <c r="MMM15" s="98"/>
      <c r="MMN15" s="98"/>
      <c r="MMO15" s="98"/>
      <c r="MMP15" s="98"/>
      <c r="MMQ15" s="98"/>
      <c r="MMR15" s="98"/>
      <c r="MMS15" s="98"/>
      <c r="MMT15" s="98"/>
      <c r="MMU15" s="98"/>
      <c r="MMV15" s="98"/>
      <c r="MMW15" s="98"/>
      <c r="MMX15" s="98"/>
      <c r="MMY15" s="98"/>
      <c r="MMZ15" s="98"/>
      <c r="MNA15" s="98"/>
      <c r="MNB15" s="98"/>
      <c r="MNC15" s="98"/>
      <c r="MND15" s="98"/>
      <c r="MNE15" s="98"/>
      <c r="MNF15" s="98"/>
      <c r="MNG15" s="98"/>
      <c r="MNH15" s="98"/>
      <c r="MNI15" s="98"/>
      <c r="MNJ15" s="98"/>
      <c r="MNK15" s="98"/>
      <c r="MNL15" s="98"/>
      <c r="MNM15" s="98"/>
      <c r="MNN15" s="98"/>
      <c r="MNO15" s="98"/>
      <c r="MNP15" s="98"/>
      <c r="MNQ15" s="98"/>
      <c r="MNR15" s="98"/>
      <c r="MNS15" s="98"/>
      <c r="MNT15" s="98"/>
      <c r="MNU15" s="98"/>
      <c r="MNV15" s="98"/>
      <c r="MNW15" s="98"/>
      <c r="MNX15" s="98"/>
      <c r="MNY15" s="98"/>
      <c r="MNZ15" s="98"/>
      <c r="MOA15" s="98"/>
      <c r="MOB15" s="98"/>
      <c r="MOC15" s="98"/>
      <c r="MOD15" s="98"/>
      <c r="MOE15" s="98"/>
      <c r="MOF15" s="98"/>
      <c r="MOG15" s="98"/>
      <c r="MOH15" s="98"/>
      <c r="MOI15" s="98"/>
      <c r="MOJ15" s="98"/>
      <c r="MOK15" s="98"/>
      <c r="MOL15" s="98"/>
      <c r="MOM15" s="98"/>
      <c r="MON15" s="98"/>
      <c r="MOO15" s="98"/>
      <c r="MOP15" s="98"/>
      <c r="MOQ15" s="98"/>
      <c r="MOR15" s="98"/>
      <c r="MOS15" s="98"/>
      <c r="MOT15" s="98"/>
      <c r="MOU15" s="98"/>
      <c r="MOV15" s="98"/>
      <c r="MOW15" s="98"/>
      <c r="MOX15" s="98"/>
      <c r="MOY15" s="98"/>
      <c r="MOZ15" s="98"/>
      <c r="MPA15" s="98"/>
      <c r="MPB15" s="98"/>
      <c r="MPC15" s="98"/>
      <c r="MPD15" s="98"/>
      <c r="MPE15" s="98"/>
      <c r="MPF15" s="98"/>
      <c r="MPG15" s="98"/>
      <c r="MPH15" s="98"/>
      <c r="MPI15" s="98"/>
      <c r="MPJ15" s="98"/>
      <c r="MPK15" s="98"/>
      <c r="MPL15" s="98"/>
      <c r="MPM15" s="98"/>
      <c r="MPN15" s="98"/>
      <c r="MPO15" s="98"/>
      <c r="MPP15" s="98"/>
      <c r="MPQ15" s="98"/>
      <c r="MPR15" s="98"/>
      <c r="MPS15" s="98"/>
      <c r="MPT15" s="98"/>
      <c r="MPU15" s="98"/>
      <c r="MPV15" s="98"/>
      <c r="MPW15" s="98"/>
      <c r="MPX15" s="98"/>
      <c r="MPY15" s="98"/>
      <c r="MPZ15" s="98"/>
      <c r="MQA15" s="98"/>
      <c r="MQB15" s="98"/>
      <c r="MQC15" s="98"/>
      <c r="MQD15" s="98"/>
      <c r="MQE15" s="98"/>
      <c r="MQF15" s="98"/>
      <c r="MQG15" s="98"/>
      <c r="MQH15" s="98"/>
      <c r="MQI15" s="98"/>
      <c r="MQJ15" s="98"/>
      <c r="MQK15" s="98"/>
      <c r="MQL15" s="98"/>
      <c r="MQM15" s="98"/>
      <c r="MQN15" s="98"/>
      <c r="MQO15" s="98"/>
      <c r="MQP15" s="98"/>
      <c r="MQQ15" s="98"/>
      <c r="MQR15" s="98"/>
      <c r="MQS15" s="98"/>
      <c r="MQT15" s="98"/>
      <c r="MQU15" s="98"/>
      <c r="MQV15" s="98"/>
      <c r="MQW15" s="98"/>
      <c r="MQX15" s="98"/>
      <c r="MQY15" s="98"/>
      <c r="MQZ15" s="98"/>
      <c r="MRA15" s="98"/>
      <c r="MRB15" s="98"/>
      <c r="MRC15" s="98"/>
      <c r="MRD15" s="98"/>
      <c r="MRE15" s="98"/>
      <c r="MRF15" s="98"/>
      <c r="MRG15" s="98"/>
      <c r="MRH15" s="98"/>
      <c r="MRI15" s="98"/>
      <c r="MRJ15" s="98"/>
      <c r="MRK15" s="98"/>
      <c r="MRL15" s="98"/>
      <c r="MRM15" s="98"/>
      <c r="MRN15" s="98"/>
      <c r="MRO15" s="98"/>
      <c r="MRP15" s="98"/>
      <c r="MRQ15" s="98"/>
      <c r="MRR15" s="98"/>
      <c r="MRS15" s="98"/>
      <c r="MRT15" s="98"/>
      <c r="MRU15" s="98"/>
      <c r="MRV15" s="98"/>
      <c r="MRW15" s="98"/>
      <c r="MRX15" s="98"/>
      <c r="MRY15" s="98"/>
      <c r="MRZ15" s="98"/>
      <c r="MSA15" s="98"/>
      <c r="MSB15" s="98"/>
      <c r="MSC15" s="98"/>
      <c r="MSD15" s="98"/>
      <c r="MSE15" s="98"/>
      <c r="MSF15" s="98"/>
      <c r="MSG15" s="98"/>
      <c r="MSH15" s="98"/>
      <c r="MSI15" s="98"/>
      <c r="MSJ15" s="98"/>
      <c r="MSK15" s="98"/>
      <c r="MSL15" s="98"/>
      <c r="MSM15" s="98"/>
      <c r="MSN15" s="98"/>
      <c r="MSO15" s="98"/>
      <c r="MSP15" s="98"/>
      <c r="MSQ15" s="98"/>
      <c r="MSR15" s="98"/>
      <c r="MSS15" s="98"/>
      <c r="MST15" s="98"/>
      <c r="MSU15" s="98"/>
      <c r="MSV15" s="98"/>
      <c r="MSW15" s="98"/>
      <c r="MSX15" s="98"/>
      <c r="MSY15" s="98"/>
      <c r="MSZ15" s="98"/>
      <c r="MTA15" s="98"/>
      <c r="MTB15" s="98"/>
      <c r="MTC15" s="98"/>
      <c r="MTD15" s="98"/>
      <c r="MTE15" s="98"/>
      <c r="MTF15" s="98"/>
      <c r="MTG15" s="98"/>
      <c r="MTH15" s="98"/>
      <c r="MTI15" s="98"/>
      <c r="MTJ15" s="98"/>
      <c r="MTK15" s="98"/>
      <c r="MTL15" s="98"/>
      <c r="MTM15" s="98"/>
      <c r="MTN15" s="98"/>
      <c r="MTO15" s="98"/>
      <c r="MTP15" s="98"/>
      <c r="MTQ15" s="98"/>
      <c r="MTR15" s="98"/>
      <c r="MTS15" s="98"/>
      <c r="MTT15" s="98"/>
      <c r="MTU15" s="98"/>
      <c r="MTV15" s="98"/>
      <c r="MTW15" s="98"/>
      <c r="MTX15" s="98"/>
      <c r="MTY15" s="98"/>
      <c r="MTZ15" s="98"/>
      <c r="MUA15" s="98"/>
      <c r="MUB15" s="98"/>
      <c r="MUC15" s="98"/>
      <c r="MUD15" s="98"/>
      <c r="MUE15" s="98"/>
      <c r="MUF15" s="98"/>
      <c r="MUG15" s="98"/>
      <c r="MUH15" s="98"/>
      <c r="MUI15" s="98"/>
      <c r="MUJ15" s="98"/>
      <c r="MUK15" s="98"/>
      <c r="MUL15" s="98"/>
      <c r="MUM15" s="98"/>
      <c r="MUN15" s="98"/>
      <c r="MUO15" s="98"/>
      <c r="MUP15" s="98"/>
      <c r="MUQ15" s="98"/>
      <c r="MUR15" s="98"/>
      <c r="MUS15" s="98"/>
      <c r="MUT15" s="98"/>
      <c r="MUU15" s="98"/>
      <c r="MUV15" s="98"/>
      <c r="MUW15" s="98"/>
      <c r="MUX15" s="98"/>
      <c r="MUY15" s="98"/>
      <c r="MUZ15" s="98"/>
      <c r="MVA15" s="98"/>
      <c r="MVB15" s="98"/>
      <c r="MVC15" s="98"/>
      <c r="MVD15" s="98"/>
      <c r="MVE15" s="98"/>
      <c r="MVF15" s="98"/>
      <c r="MVG15" s="98"/>
      <c r="MVH15" s="98"/>
      <c r="MVI15" s="98"/>
      <c r="MVJ15" s="98"/>
      <c r="MVK15" s="98"/>
      <c r="MVL15" s="98"/>
      <c r="MVM15" s="98"/>
      <c r="MVN15" s="98"/>
      <c r="MVO15" s="98"/>
      <c r="MVP15" s="98"/>
      <c r="MVQ15" s="98"/>
      <c r="MVR15" s="98"/>
      <c r="MVS15" s="98"/>
      <c r="MVT15" s="98"/>
      <c r="MVU15" s="98"/>
      <c r="MVV15" s="98"/>
      <c r="MVW15" s="98"/>
      <c r="MVX15" s="98"/>
      <c r="MVY15" s="98"/>
      <c r="MVZ15" s="98"/>
      <c r="MWA15" s="98"/>
      <c r="MWB15" s="98"/>
      <c r="MWC15" s="98"/>
      <c r="MWD15" s="98"/>
      <c r="MWE15" s="98"/>
      <c r="MWF15" s="98"/>
      <c r="MWG15" s="98"/>
      <c r="MWH15" s="98"/>
      <c r="MWI15" s="98"/>
      <c r="MWJ15" s="98"/>
      <c r="MWK15" s="98"/>
      <c r="MWL15" s="98"/>
      <c r="MWM15" s="98"/>
      <c r="MWN15" s="98"/>
      <c r="MWO15" s="98"/>
      <c r="MWP15" s="98"/>
      <c r="MWQ15" s="98"/>
      <c r="MWR15" s="98"/>
      <c r="MWS15" s="98"/>
      <c r="MWT15" s="98"/>
      <c r="MWU15" s="98"/>
      <c r="MWV15" s="98"/>
      <c r="MWW15" s="98"/>
      <c r="MWX15" s="98"/>
      <c r="MWY15" s="98"/>
      <c r="MWZ15" s="98"/>
      <c r="MXA15" s="98"/>
      <c r="MXB15" s="98"/>
      <c r="MXC15" s="98"/>
      <c r="MXD15" s="98"/>
      <c r="MXE15" s="98"/>
      <c r="MXF15" s="98"/>
      <c r="MXG15" s="98"/>
      <c r="MXH15" s="98"/>
      <c r="MXI15" s="98"/>
      <c r="MXJ15" s="98"/>
      <c r="MXK15" s="98"/>
      <c r="MXL15" s="98"/>
      <c r="MXM15" s="98"/>
      <c r="MXN15" s="98"/>
      <c r="MXO15" s="98"/>
      <c r="MXP15" s="98"/>
      <c r="MXQ15" s="98"/>
      <c r="MXR15" s="98"/>
      <c r="MXS15" s="98"/>
      <c r="MXT15" s="98"/>
      <c r="MXU15" s="98"/>
      <c r="MXV15" s="98"/>
      <c r="MXW15" s="98"/>
      <c r="MXX15" s="98"/>
      <c r="MXY15" s="98"/>
      <c r="MXZ15" s="98"/>
      <c r="MYA15" s="98"/>
      <c r="MYB15" s="98"/>
      <c r="MYC15" s="98"/>
      <c r="MYD15" s="98"/>
      <c r="MYE15" s="98"/>
      <c r="MYF15" s="98"/>
      <c r="MYG15" s="98"/>
      <c r="MYH15" s="98"/>
      <c r="MYI15" s="98"/>
      <c r="MYJ15" s="98"/>
      <c r="MYK15" s="98"/>
      <c r="MYL15" s="98"/>
      <c r="MYM15" s="98"/>
      <c r="MYN15" s="98"/>
      <c r="MYO15" s="98"/>
      <c r="MYP15" s="98"/>
      <c r="MYQ15" s="98"/>
      <c r="MYR15" s="98"/>
      <c r="MYS15" s="98"/>
      <c r="MYT15" s="98"/>
      <c r="MYU15" s="98"/>
      <c r="MYV15" s="98"/>
      <c r="MYW15" s="98"/>
      <c r="MYX15" s="98"/>
      <c r="MYY15" s="98"/>
      <c r="MYZ15" s="98"/>
      <c r="MZA15" s="98"/>
      <c r="MZB15" s="98"/>
      <c r="MZC15" s="98"/>
      <c r="MZD15" s="98"/>
      <c r="MZE15" s="98"/>
      <c r="MZF15" s="98"/>
      <c r="MZG15" s="98"/>
      <c r="MZH15" s="98"/>
      <c r="MZI15" s="98"/>
      <c r="MZJ15" s="98"/>
      <c r="MZK15" s="98"/>
      <c r="MZL15" s="98"/>
      <c r="MZM15" s="98"/>
      <c r="MZN15" s="98"/>
      <c r="MZO15" s="98"/>
      <c r="MZP15" s="98"/>
      <c r="MZQ15" s="98"/>
      <c r="MZR15" s="98"/>
      <c r="MZS15" s="98"/>
      <c r="MZT15" s="98"/>
      <c r="MZU15" s="98"/>
      <c r="MZV15" s="98"/>
      <c r="MZW15" s="98"/>
      <c r="MZX15" s="98"/>
      <c r="MZY15" s="98"/>
      <c r="MZZ15" s="98"/>
      <c r="NAA15" s="98"/>
      <c r="NAB15" s="98"/>
      <c r="NAC15" s="98"/>
      <c r="NAD15" s="98"/>
      <c r="NAE15" s="98"/>
      <c r="NAF15" s="98"/>
      <c r="NAG15" s="98"/>
      <c r="NAH15" s="98"/>
      <c r="NAI15" s="98"/>
      <c r="NAJ15" s="98"/>
      <c r="NAK15" s="98"/>
      <c r="NAL15" s="98"/>
      <c r="NAM15" s="98"/>
      <c r="NAN15" s="98"/>
      <c r="NAO15" s="98"/>
      <c r="NAP15" s="98"/>
      <c r="NAQ15" s="98"/>
      <c r="NAR15" s="98"/>
      <c r="NAS15" s="98"/>
      <c r="NAT15" s="98"/>
      <c r="NAU15" s="98"/>
      <c r="NAV15" s="98"/>
      <c r="NAW15" s="98"/>
      <c r="NAX15" s="98"/>
      <c r="NAY15" s="98"/>
      <c r="NAZ15" s="98"/>
      <c r="NBA15" s="98"/>
      <c r="NBB15" s="98"/>
      <c r="NBC15" s="98"/>
      <c r="NBD15" s="98"/>
      <c r="NBE15" s="98"/>
      <c r="NBF15" s="98"/>
      <c r="NBG15" s="98"/>
      <c r="NBH15" s="98"/>
      <c r="NBI15" s="98"/>
      <c r="NBJ15" s="98"/>
      <c r="NBK15" s="98"/>
      <c r="NBL15" s="98"/>
      <c r="NBM15" s="98"/>
      <c r="NBN15" s="98"/>
      <c r="NBO15" s="98"/>
      <c r="NBP15" s="98"/>
      <c r="NBQ15" s="98"/>
      <c r="NBR15" s="98"/>
      <c r="NBS15" s="98"/>
      <c r="NBT15" s="98"/>
      <c r="NBU15" s="98"/>
      <c r="NBV15" s="98"/>
      <c r="NBW15" s="98"/>
      <c r="NBX15" s="98"/>
      <c r="NBY15" s="98"/>
      <c r="NBZ15" s="98"/>
      <c r="NCA15" s="98"/>
      <c r="NCB15" s="98"/>
      <c r="NCC15" s="98"/>
      <c r="NCD15" s="98"/>
      <c r="NCE15" s="98"/>
      <c r="NCF15" s="98"/>
      <c r="NCG15" s="98"/>
      <c r="NCH15" s="98"/>
      <c r="NCI15" s="98"/>
      <c r="NCJ15" s="98"/>
      <c r="NCK15" s="98"/>
      <c r="NCL15" s="98"/>
      <c r="NCM15" s="98"/>
      <c r="NCN15" s="98"/>
      <c r="NCO15" s="98"/>
      <c r="NCP15" s="98"/>
      <c r="NCQ15" s="98"/>
      <c r="NCR15" s="98"/>
      <c r="NCS15" s="98"/>
      <c r="NCT15" s="98"/>
      <c r="NCU15" s="98"/>
      <c r="NCV15" s="98"/>
      <c r="NCW15" s="98"/>
      <c r="NCX15" s="98"/>
      <c r="NCY15" s="98"/>
      <c r="NCZ15" s="98"/>
      <c r="NDA15" s="98"/>
      <c r="NDB15" s="98"/>
      <c r="NDC15" s="98"/>
      <c r="NDD15" s="98"/>
      <c r="NDE15" s="98"/>
      <c r="NDF15" s="98"/>
      <c r="NDG15" s="98"/>
      <c r="NDH15" s="98"/>
      <c r="NDI15" s="98"/>
      <c r="NDJ15" s="98"/>
      <c r="NDK15" s="98"/>
      <c r="NDL15" s="98"/>
      <c r="NDM15" s="98"/>
      <c r="NDN15" s="98"/>
      <c r="NDO15" s="98"/>
      <c r="NDP15" s="98"/>
      <c r="NDQ15" s="98"/>
      <c r="NDR15" s="98"/>
      <c r="NDS15" s="98"/>
      <c r="NDT15" s="98"/>
      <c r="NDU15" s="98"/>
      <c r="NDV15" s="98"/>
      <c r="NDW15" s="98"/>
      <c r="NDX15" s="98"/>
      <c r="NDY15" s="98"/>
      <c r="NDZ15" s="98"/>
      <c r="NEA15" s="98"/>
      <c r="NEB15" s="98"/>
      <c r="NEC15" s="98"/>
      <c r="NED15" s="98"/>
      <c r="NEE15" s="98"/>
      <c r="NEF15" s="98"/>
      <c r="NEG15" s="98"/>
      <c r="NEH15" s="98"/>
      <c r="NEI15" s="98"/>
      <c r="NEJ15" s="98"/>
      <c r="NEK15" s="98"/>
      <c r="NEL15" s="98"/>
      <c r="NEM15" s="98"/>
      <c r="NEN15" s="98"/>
      <c r="NEO15" s="98"/>
      <c r="NEP15" s="98"/>
      <c r="NEQ15" s="98"/>
      <c r="NER15" s="98"/>
      <c r="NES15" s="98"/>
      <c r="NET15" s="98"/>
      <c r="NEU15" s="98"/>
      <c r="NEV15" s="98"/>
      <c r="NEW15" s="98"/>
      <c r="NEX15" s="98"/>
      <c r="NEY15" s="98"/>
      <c r="NEZ15" s="98"/>
      <c r="NFA15" s="98"/>
      <c r="NFB15" s="98"/>
      <c r="NFC15" s="98"/>
      <c r="NFD15" s="98"/>
      <c r="NFE15" s="98"/>
      <c r="NFF15" s="98"/>
      <c r="NFG15" s="98"/>
      <c r="NFH15" s="98"/>
      <c r="NFI15" s="98"/>
      <c r="NFJ15" s="98"/>
      <c r="NFK15" s="98"/>
      <c r="NFL15" s="98"/>
      <c r="NFM15" s="98"/>
      <c r="NFN15" s="98"/>
      <c r="NFO15" s="98"/>
      <c r="NFP15" s="98"/>
      <c r="NFQ15" s="98"/>
      <c r="NFR15" s="98"/>
      <c r="NFS15" s="98"/>
      <c r="NFT15" s="98"/>
      <c r="NFU15" s="98"/>
      <c r="NFV15" s="98"/>
      <c r="NFW15" s="98"/>
      <c r="NFX15" s="98"/>
      <c r="NFY15" s="98"/>
      <c r="NFZ15" s="98"/>
      <c r="NGA15" s="98"/>
      <c r="NGB15" s="98"/>
      <c r="NGC15" s="98"/>
      <c r="NGD15" s="98"/>
      <c r="NGE15" s="98"/>
      <c r="NGF15" s="98"/>
      <c r="NGG15" s="98"/>
      <c r="NGH15" s="98"/>
      <c r="NGI15" s="98"/>
      <c r="NGJ15" s="98"/>
      <c r="NGK15" s="98"/>
      <c r="NGL15" s="98"/>
      <c r="NGM15" s="98"/>
      <c r="NGN15" s="98"/>
      <c r="NGO15" s="98"/>
      <c r="NGP15" s="98"/>
      <c r="NGQ15" s="98"/>
      <c r="NGR15" s="98"/>
      <c r="NGS15" s="98"/>
      <c r="NGT15" s="98"/>
      <c r="NGU15" s="98"/>
      <c r="NGV15" s="98"/>
      <c r="NGW15" s="98"/>
      <c r="NGX15" s="98"/>
      <c r="NGY15" s="98"/>
      <c r="NGZ15" s="98"/>
      <c r="NHA15" s="98"/>
      <c r="NHB15" s="98"/>
      <c r="NHC15" s="98"/>
      <c r="NHD15" s="98"/>
      <c r="NHE15" s="98"/>
      <c r="NHF15" s="98"/>
      <c r="NHG15" s="98"/>
      <c r="NHH15" s="98"/>
      <c r="NHI15" s="98"/>
      <c r="NHJ15" s="98"/>
      <c r="NHK15" s="98"/>
      <c r="NHL15" s="98"/>
      <c r="NHM15" s="98"/>
      <c r="NHN15" s="98"/>
      <c r="NHO15" s="98"/>
      <c r="NHP15" s="98"/>
      <c r="NHQ15" s="98"/>
      <c r="NHR15" s="98"/>
      <c r="NHS15" s="98"/>
      <c r="NHT15" s="98"/>
      <c r="NHU15" s="98"/>
      <c r="NHV15" s="98"/>
      <c r="NHW15" s="98"/>
      <c r="NHX15" s="98"/>
      <c r="NHY15" s="98"/>
      <c r="NHZ15" s="98"/>
      <c r="NIA15" s="98"/>
      <c r="NIB15" s="98"/>
      <c r="NIC15" s="98"/>
      <c r="NID15" s="98"/>
      <c r="NIE15" s="98"/>
      <c r="NIF15" s="98"/>
      <c r="NIG15" s="98"/>
      <c r="NIH15" s="98"/>
      <c r="NII15" s="98"/>
      <c r="NIJ15" s="98"/>
      <c r="NIK15" s="98"/>
      <c r="NIL15" s="98"/>
      <c r="NIM15" s="98"/>
      <c r="NIN15" s="98"/>
      <c r="NIO15" s="98"/>
      <c r="NIP15" s="98"/>
      <c r="NIQ15" s="98"/>
      <c r="NIR15" s="98"/>
      <c r="NIS15" s="98"/>
      <c r="NIT15" s="98"/>
      <c r="NIU15" s="98"/>
      <c r="NIV15" s="98"/>
      <c r="NIW15" s="98"/>
      <c r="NIX15" s="98"/>
      <c r="NIY15" s="98"/>
      <c r="NIZ15" s="98"/>
      <c r="NJA15" s="98"/>
      <c r="NJB15" s="98"/>
      <c r="NJC15" s="98"/>
      <c r="NJD15" s="98"/>
      <c r="NJE15" s="98"/>
      <c r="NJF15" s="98"/>
      <c r="NJG15" s="98"/>
      <c r="NJH15" s="98"/>
      <c r="NJI15" s="98"/>
      <c r="NJJ15" s="98"/>
      <c r="NJK15" s="98"/>
      <c r="NJL15" s="98"/>
      <c r="NJM15" s="98"/>
      <c r="NJN15" s="98"/>
      <c r="NJO15" s="98"/>
      <c r="NJP15" s="98"/>
      <c r="NJQ15" s="98"/>
      <c r="NJR15" s="98"/>
      <c r="NJS15" s="98"/>
      <c r="NJT15" s="98"/>
      <c r="NJU15" s="98"/>
      <c r="NJV15" s="98"/>
      <c r="NJW15" s="98"/>
      <c r="NJX15" s="98"/>
      <c r="NJY15" s="98"/>
      <c r="NJZ15" s="98"/>
      <c r="NKA15" s="98"/>
      <c r="NKB15" s="98"/>
      <c r="NKC15" s="98"/>
      <c r="NKD15" s="98"/>
      <c r="NKE15" s="98"/>
      <c r="NKF15" s="98"/>
      <c r="NKG15" s="98"/>
      <c r="NKH15" s="98"/>
      <c r="NKI15" s="98"/>
      <c r="NKJ15" s="98"/>
      <c r="NKK15" s="98"/>
      <c r="NKL15" s="98"/>
      <c r="NKM15" s="98"/>
      <c r="NKN15" s="98"/>
      <c r="NKO15" s="98"/>
      <c r="NKP15" s="98"/>
      <c r="NKQ15" s="98"/>
      <c r="NKR15" s="98"/>
      <c r="NKS15" s="98"/>
      <c r="NKT15" s="98"/>
      <c r="NKU15" s="98"/>
      <c r="NKV15" s="98"/>
      <c r="NKW15" s="98"/>
      <c r="NKX15" s="98"/>
      <c r="NKY15" s="98"/>
      <c r="NKZ15" s="98"/>
      <c r="NLA15" s="98"/>
      <c r="NLB15" s="98"/>
      <c r="NLC15" s="98"/>
      <c r="NLD15" s="98"/>
      <c r="NLE15" s="98"/>
      <c r="NLF15" s="98"/>
      <c r="NLG15" s="98"/>
      <c r="NLH15" s="98"/>
      <c r="NLI15" s="98"/>
      <c r="NLJ15" s="98"/>
      <c r="NLK15" s="98"/>
      <c r="NLL15" s="98"/>
      <c r="NLM15" s="98"/>
      <c r="NLN15" s="98"/>
      <c r="NLO15" s="98"/>
      <c r="NLP15" s="98"/>
      <c r="NLQ15" s="98"/>
      <c r="NLR15" s="98"/>
      <c r="NLS15" s="98"/>
      <c r="NLT15" s="98"/>
      <c r="NLU15" s="98"/>
      <c r="NLV15" s="98"/>
      <c r="NLW15" s="98"/>
      <c r="NLX15" s="98"/>
      <c r="NLY15" s="98"/>
      <c r="NLZ15" s="98"/>
      <c r="NMA15" s="98"/>
      <c r="NMB15" s="98"/>
      <c r="NMC15" s="98"/>
      <c r="NMD15" s="98"/>
      <c r="NME15" s="98"/>
      <c r="NMF15" s="98"/>
      <c r="NMG15" s="98"/>
      <c r="NMH15" s="98"/>
      <c r="NMI15" s="98"/>
      <c r="NMJ15" s="98"/>
      <c r="NMK15" s="98"/>
      <c r="NML15" s="98"/>
      <c r="NMM15" s="98"/>
      <c r="NMN15" s="98"/>
      <c r="NMO15" s="98"/>
      <c r="NMP15" s="98"/>
      <c r="NMQ15" s="98"/>
      <c r="NMR15" s="98"/>
      <c r="NMS15" s="98"/>
      <c r="NMT15" s="98"/>
      <c r="NMU15" s="98"/>
      <c r="NMV15" s="98"/>
      <c r="NMW15" s="98"/>
      <c r="NMX15" s="98"/>
      <c r="NMY15" s="98"/>
      <c r="NMZ15" s="98"/>
      <c r="NNA15" s="98"/>
      <c r="NNB15" s="98"/>
      <c r="NNC15" s="98"/>
      <c r="NND15" s="98"/>
      <c r="NNE15" s="98"/>
      <c r="NNF15" s="98"/>
      <c r="NNG15" s="98"/>
      <c r="NNH15" s="98"/>
      <c r="NNI15" s="98"/>
      <c r="NNJ15" s="98"/>
      <c r="NNK15" s="98"/>
      <c r="NNL15" s="98"/>
      <c r="NNM15" s="98"/>
      <c r="NNN15" s="98"/>
      <c r="NNO15" s="98"/>
      <c r="NNP15" s="98"/>
      <c r="NNQ15" s="98"/>
      <c r="NNR15" s="98"/>
      <c r="NNS15" s="98"/>
      <c r="NNT15" s="98"/>
      <c r="NNU15" s="98"/>
      <c r="NNV15" s="98"/>
      <c r="NNW15" s="98"/>
      <c r="NNX15" s="98"/>
      <c r="NNY15" s="98"/>
      <c r="NNZ15" s="98"/>
      <c r="NOA15" s="98"/>
      <c r="NOB15" s="98"/>
      <c r="NOC15" s="98"/>
      <c r="NOD15" s="98"/>
      <c r="NOE15" s="98"/>
      <c r="NOF15" s="98"/>
      <c r="NOG15" s="98"/>
      <c r="NOH15" s="98"/>
      <c r="NOI15" s="98"/>
      <c r="NOJ15" s="98"/>
      <c r="NOK15" s="98"/>
      <c r="NOL15" s="98"/>
      <c r="NOM15" s="98"/>
      <c r="NON15" s="98"/>
      <c r="NOO15" s="98"/>
      <c r="NOP15" s="98"/>
      <c r="NOQ15" s="98"/>
      <c r="NOR15" s="98"/>
      <c r="NOS15" s="98"/>
      <c r="NOT15" s="98"/>
      <c r="NOU15" s="98"/>
      <c r="NOV15" s="98"/>
      <c r="NOW15" s="98"/>
      <c r="NOX15" s="98"/>
      <c r="NOY15" s="98"/>
      <c r="NOZ15" s="98"/>
      <c r="NPA15" s="98"/>
      <c r="NPB15" s="98"/>
      <c r="NPC15" s="98"/>
      <c r="NPD15" s="98"/>
      <c r="NPE15" s="98"/>
      <c r="NPF15" s="98"/>
      <c r="NPG15" s="98"/>
      <c r="NPH15" s="98"/>
      <c r="NPI15" s="98"/>
      <c r="NPJ15" s="98"/>
      <c r="NPK15" s="98"/>
      <c r="NPL15" s="98"/>
      <c r="NPM15" s="98"/>
      <c r="NPN15" s="98"/>
      <c r="NPO15" s="98"/>
      <c r="NPP15" s="98"/>
      <c r="NPQ15" s="98"/>
      <c r="NPR15" s="98"/>
      <c r="NPS15" s="98"/>
      <c r="NPT15" s="98"/>
      <c r="NPU15" s="98"/>
      <c r="NPV15" s="98"/>
      <c r="NPW15" s="98"/>
      <c r="NPX15" s="98"/>
      <c r="NPY15" s="98"/>
      <c r="NPZ15" s="98"/>
      <c r="NQA15" s="98"/>
      <c r="NQB15" s="98"/>
      <c r="NQC15" s="98"/>
      <c r="NQD15" s="98"/>
      <c r="NQE15" s="98"/>
      <c r="NQF15" s="98"/>
      <c r="NQG15" s="98"/>
      <c r="NQH15" s="98"/>
      <c r="NQI15" s="98"/>
      <c r="NQJ15" s="98"/>
      <c r="NQK15" s="98"/>
      <c r="NQL15" s="98"/>
      <c r="NQM15" s="98"/>
      <c r="NQN15" s="98"/>
      <c r="NQO15" s="98"/>
      <c r="NQP15" s="98"/>
      <c r="NQQ15" s="98"/>
      <c r="NQR15" s="98"/>
      <c r="NQS15" s="98"/>
      <c r="NQT15" s="98"/>
      <c r="NQU15" s="98"/>
      <c r="NQV15" s="98"/>
      <c r="NQW15" s="98"/>
      <c r="NQX15" s="98"/>
      <c r="NQY15" s="98"/>
      <c r="NQZ15" s="98"/>
      <c r="NRA15" s="98"/>
      <c r="NRB15" s="98"/>
      <c r="NRC15" s="98"/>
      <c r="NRD15" s="98"/>
      <c r="NRE15" s="98"/>
      <c r="NRF15" s="98"/>
      <c r="NRG15" s="98"/>
      <c r="NRH15" s="98"/>
      <c r="NRI15" s="98"/>
      <c r="NRJ15" s="98"/>
      <c r="NRK15" s="98"/>
      <c r="NRL15" s="98"/>
      <c r="NRM15" s="98"/>
      <c r="NRN15" s="98"/>
      <c r="NRO15" s="98"/>
      <c r="NRP15" s="98"/>
      <c r="NRQ15" s="98"/>
      <c r="NRR15" s="98"/>
      <c r="NRS15" s="98"/>
      <c r="NRT15" s="98"/>
      <c r="NRU15" s="98"/>
      <c r="NRV15" s="98"/>
      <c r="NRW15" s="98"/>
      <c r="NRX15" s="98"/>
      <c r="NRY15" s="98"/>
      <c r="NRZ15" s="98"/>
      <c r="NSA15" s="98"/>
      <c r="NSB15" s="98"/>
      <c r="NSC15" s="98"/>
      <c r="NSD15" s="98"/>
      <c r="NSE15" s="98"/>
      <c r="NSF15" s="98"/>
      <c r="NSG15" s="98"/>
      <c r="NSH15" s="98"/>
      <c r="NSI15" s="98"/>
      <c r="NSJ15" s="98"/>
      <c r="NSK15" s="98"/>
      <c r="NSL15" s="98"/>
      <c r="NSM15" s="98"/>
      <c r="NSN15" s="98"/>
      <c r="NSO15" s="98"/>
      <c r="NSP15" s="98"/>
      <c r="NSQ15" s="98"/>
      <c r="NSR15" s="98"/>
      <c r="NSS15" s="98"/>
      <c r="NST15" s="98"/>
      <c r="NSU15" s="98"/>
      <c r="NSV15" s="98"/>
      <c r="NSW15" s="98"/>
      <c r="NSX15" s="98"/>
      <c r="NSY15" s="98"/>
      <c r="NSZ15" s="98"/>
      <c r="NTA15" s="98"/>
      <c r="NTB15" s="98"/>
      <c r="NTC15" s="98"/>
      <c r="NTD15" s="98"/>
      <c r="NTE15" s="98"/>
      <c r="NTF15" s="98"/>
      <c r="NTG15" s="98"/>
      <c r="NTH15" s="98"/>
      <c r="NTI15" s="98"/>
      <c r="NTJ15" s="98"/>
      <c r="NTK15" s="98"/>
      <c r="NTL15" s="98"/>
      <c r="NTM15" s="98"/>
      <c r="NTN15" s="98"/>
      <c r="NTO15" s="98"/>
      <c r="NTP15" s="98"/>
      <c r="NTQ15" s="98"/>
      <c r="NTR15" s="98"/>
      <c r="NTS15" s="98"/>
      <c r="NTT15" s="98"/>
      <c r="NTU15" s="98"/>
      <c r="NTV15" s="98"/>
      <c r="NTW15" s="98"/>
      <c r="NTX15" s="98"/>
      <c r="NTY15" s="98"/>
      <c r="NTZ15" s="98"/>
      <c r="NUA15" s="98"/>
      <c r="NUB15" s="98"/>
      <c r="NUC15" s="98"/>
      <c r="NUD15" s="98"/>
      <c r="NUE15" s="98"/>
      <c r="NUF15" s="98"/>
      <c r="NUG15" s="98"/>
      <c r="NUH15" s="98"/>
      <c r="NUI15" s="98"/>
      <c r="NUJ15" s="98"/>
      <c r="NUK15" s="98"/>
      <c r="NUL15" s="98"/>
      <c r="NUM15" s="98"/>
      <c r="NUN15" s="98"/>
      <c r="NUO15" s="98"/>
      <c r="NUP15" s="98"/>
      <c r="NUQ15" s="98"/>
      <c r="NUR15" s="98"/>
      <c r="NUS15" s="98"/>
      <c r="NUT15" s="98"/>
      <c r="NUU15" s="98"/>
      <c r="NUV15" s="98"/>
      <c r="NUW15" s="98"/>
      <c r="NUX15" s="98"/>
      <c r="NUY15" s="98"/>
      <c r="NUZ15" s="98"/>
      <c r="NVA15" s="98"/>
      <c r="NVB15" s="98"/>
      <c r="NVC15" s="98"/>
      <c r="NVD15" s="98"/>
      <c r="NVE15" s="98"/>
      <c r="NVF15" s="98"/>
      <c r="NVG15" s="98"/>
      <c r="NVH15" s="98"/>
      <c r="NVI15" s="98"/>
      <c r="NVJ15" s="98"/>
      <c r="NVK15" s="98"/>
      <c r="NVL15" s="98"/>
      <c r="NVM15" s="98"/>
      <c r="NVN15" s="98"/>
      <c r="NVO15" s="98"/>
      <c r="NVP15" s="98"/>
      <c r="NVQ15" s="98"/>
      <c r="NVR15" s="98"/>
      <c r="NVS15" s="98"/>
      <c r="NVT15" s="98"/>
      <c r="NVU15" s="98"/>
      <c r="NVV15" s="98"/>
      <c r="NVW15" s="98"/>
      <c r="NVX15" s="98"/>
      <c r="NVY15" s="98"/>
      <c r="NVZ15" s="98"/>
      <c r="NWA15" s="98"/>
      <c r="NWB15" s="98"/>
      <c r="NWC15" s="98"/>
      <c r="NWD15" s="98"/>
      <c r="NWE15" s="98"/>
      <c r="NWF15" s="98"/>
      <c r="NWG15" s="98"/>
      <c r="NWH15" s="98"/>
      <c r="NWI15" s="98"/>
      <c r="NWJ15" s="98"/>
      <c r="NWK15" s="98"/>
      <c r="NWL15" s="98"/>
      <c r="NWM15" s="98"/>
      <c r="NWN15" s="98"/>
      <c r="NWO15" s="98"/>
      <c r="NWP15" s="98"/>
      <c r="NWQ15" s="98"/>
      <c r="NWR15" s="98"/>
      <c r="NWS15" s="98"/>
      <c r="NWT15" s="98"/>
      <c r="NWU15" s="98"/>
      <c r="NWV15" s="98"/>
      <c r="NWW15" s="98"/>
      <c r="NWX15" s="98"/>
      <c r="NWY15" s="98"/>
      <c r="NWZ15" s="98"/>
      <c r="NXA15" s="98"/>
      <c r="NXB15" s="98"/>
      <c r="NXC15" s="98"/>
      <c r="NXD15" s="98"/>
      <c r="NXE15" s="98"/>
      <c r="NXF15" s="98"/>
      <c r="NXG15" s="98"/>
      <c r="NXH15" s="98"/>
      <c r="NXI15" s="98"/>
      <c r="NXJ15" s="98"/>
      <c r="NXK15" s="98"/>
      <c r="NXL15" s="98"/>
      <c r="NXM15" s="98"/>
      <c r="NXN15" s="98"/>
      <c r="NXO15" s="98"/>
      <c r="NXP15" s="98"/>
      <c r="NXQ15" s="98"/>
      <c r="NXR15" s="98"/>
      <c r="NXS15" s="98"/>
      <c r="NXT15" s="98"/>
      <c r="NXU15" s="98"/>
      <c r="NXV15" s="98"/>
      <c r="NXW15" s="98"/>
      <c r="NXX15" s="98"/>
      <c r="NXY15" s="98"/>
      <c r="NXZ15" s="98"/>
      <c r="NYA15" s="98"/>
      <c r="NYB15" s="98"/>
      <c r="NYC15" s="98"/>
      <c r="NYD15" s="98"/>
      <c r="NYE15" s="98"/>
      <c r="NYF15" s="98"/>
      <c r="NYG15" s="98"/>
      <c r="NYH15" s="98"/>
      <c r="NYI15" s="98"/>
      <c r="NYJ15" s="98"/>
      <c r="NYK15" s="98"/>
      <c r="NYL15" s="98"/>
      <c r="NYM15" s="98"/>
      <c r="NYN15" s="98"/>
      <c r="NYO15" s="98"/>
      <c r="NYP15" s="98"/>
      <c r="NYQ15" s="98"/>
      <c r="NYR15" s="98"/>
      <c r="NYS15" s="98"/>
      <c r="NYT15" s="98"/>
      <c r="NYU15" s="98"/>
      <c r="NYV15" s="98"/>
      <c r="NYW15" s="98"/>
      <c r="NYX15" s="98"/>
      <c r="NYY15" s="98"/>
      <c r="NYZ15" s="98"/>
      <c r="NZA15" s="98"/>
      <c r="NZB15" s="98"/>
      <c r="NZC15" s="98"/>
      <c r="NZD15" s="98"/>
      <c r="NZE15" s="98"/>
      <c r="NZF15" s="98"/>
      <c r="NZG15" s="98"/>
      <c r="NZH15" s="98"/>
      <c r="NZI15" s="98"/>
      <c r="NZJ15" s="98"/>
      <c r="NZK15" s="98"/>
      <c r="NZL15" s="98"/>
      <c r="NZM15" s="98"/>
      <c r="NZN15" s="98"/>
      <c r="NZO15" s="98"/>
      <c r="NZP15" s="98"/>
      <c r="NZQ15" s="98"/>
      <c r="NZR15" s="98"/>
      <c r="NZS15" s="98"/>
      <c r="NZT15" s="98"/>
      <c r="NZU15" s="98"/>
      <c r="NZV15" s="98"/>
      <c r="NZW15" s="98"/>
      <c r="NZX15" s="98"/>
      <c r="NZY15" s="98"/>
      <c r="NZZ15" s="98"/>
      <c r="OAA15" s="98"/>
      <c r="OAB15" s="98"/>
      <c r="OAC15" s="98"/>
      <c r="OAD15" s="98"/>
      <c r="OAE15" s="98"/>
      <c r="OAF15" s="98"/>
      <c r="OAG15" s="98"/>
      <c r="OAH15" s="98"/>
      <c r="OAI15" s="98"/>
      <c r="OAJ15" s="98"/>
      <c r="OAK15" s="98"/>
      <c r="OAL15" s="98"/>
      <c r="OAM15" s="98"/>
      <c r="OAN15" s="98"/>
      <c r="OAO15" s="98"/>
      <c r="OAP15" s="98"/>
      <c r="OAQ15" s="98"/>
      <c r="OAR15" s="98"/>
      <c r="OAS15" s="98"/>
      <c r="OAT15" s="98"/>
      <c r="OAU15" s="98"/>
      <c r="OAV15" s="98"/>
      <c r="OAW15" s="98"/>
      <c r="OAX15" s="98"/>
      <c r="OAY15" s="98"/>
      <c r="OAZ15" s="98"/>
      <c r="OBA15" s="98"/>
      <c r="OBB15" s="98"/>
      <c r="OBC15" s="98"/>
      <c r="OBD15" s="98"/>
      <c r="OBE15" s="98"/>
      <c r="OBF15" s="98"/>
      <c r="OBG15" s="98"/>
      <c r="OBH15" s="98"/>
      <c r="OBI15" s="98"/>
      <c r="OBJ15" s="98"/>
      <c r="OBK15" s="98"/>
      <c r="OBL15" s="98"/>
      <c r="OBM15" s="98"/>
      <c r="OBN15" s="98"/>
      <c r="OBO15" s="98"/>
      <c r="OBP15" s="98"/>
      <c r="OBQ15" s="98"/>
      <c r="OBR15" s="98"/>
      <c r="OBS15" s="98"/>
      <c r="OBT15" s="98"/>
      <c r="OBU15" s="98"/>
      <c r="OBV15" s="98"/>
      <c r="OBW15" s="98"/>
      <c r="OBX15" s="98"/>
      <c r="OBY15" s="98"/>
      <c r="OBZ15" s="98"/>
      <c r="OCA15" s="98"/>
      <c r="OCB15" s="98"/>
      <c r="OCC15" s="98"/>
      <c r="OCD15" s="98"/>
      <c r="OCE15" s="98"/>
      <c r="OCF15" s="98"/>
      <c r="OCG15" s="98"/>
      <c r="OCH15" s="98"/>
      <c r="OCI15" s="98"/>
      <c r="OCJ15" s="98"/>
      <c r="OCK15" s="98"/>
      <c r="OCL15" s="98"/>
      <c r="OCM15" s="98"/>
      <c r="OCN15" s="98"/>
      <c r="OCO15" s="98"/>
      <c r="OCP15" s="98"/>
      <c r="OCQ15" s="98"/>
      <c r="OCR15" s="98"/>
      <c r="OCS15" s="98"/>
      <c r="OCT15" s="98"/>
      <c r="OCU15" s="98"/>
      <c r="OCV15" s="98"/>
      <c r="OCW15" s="98"/>
      <c r="OCX15" s="98"/>
      <c r="OCY15" s="98"/>
      <c r="OCZ15" s="98"/>
      <c r="ODA15" s="98"/>
      <c r="ODB15" s="98"/>
      <c r="ODC15" s="98"/>
      <c r="ODD15" s="98"/>
      <c r="ODE15" s="98"/>
      <c r="ODF15" s="98"/>
      <c r="ODG15" s="98"/>
      <c r="ODH15" s="98"/>
      <c r="ODI15" s="98"/>
      <c r="ODJ15" s="98"/>
      <c r="ODK15" s="98"/>
      <c r="ODL15" s="98"/>
      <c r="ODM15" s="98"/>
      <c r="ODN15" s="98"/>
      <c r="ODO15" s="98"/>
      <c r="ODP15" s="98"/>
      <c r="ODQ15" s="98"/>
      <c r="ODR15" s="98"/>
      <c r="ODS15" s="98"/>
      <c r="ODT15" s="98"/>
      <c r="ODU15" s="98"/>
      <c r="ODV15" s="98"/>
      <c r="ODW15" s="98"/>
      <c r="ODX15" s="98"/>
      <c r="ODY15" s="98"/>
      <c r="ODZ15" s="98"/>
      <c r="OEA15" s="98"/>
      <c r="OEB15" s="98"/>
      <c r="OEC15" s="98"/>
      <c r="OED15" s="98"/>
      <c r="OEE15" s="98"/>
      <c r="OEF15" s="98"/>
      <c r="OEG15" s="98"/>
      <c r="OEH15" s="98"/>
      <c r="OEI15" s="98"/>
      <c r="OEJ15" s="98"/>
      <c r="OEK15" s="98"/>
      <c r="OEL15" s="98"/>
      <c r="OEM15" s="98"/>
      <c r="OEN15" s="98"/>
      <c r="OEO15" s="98"/>
      <c r="OEP15" s="98"/>
      <c r="OEQ15" s="98"/>
      <c r="OER15" s="98"/>
      <c r="OES15" s="98"/>
      <c r="OET15" s="98"/>
      <c r="OEU15" s="98"/>
      <c r="OEV15" s="98"/>
      <c r="OEW15" s="98"/>
      <c r="OEX15" s="98"/>
      <c r="OEY15" s="98"/>
      <c r="OEZ15" s="98"/>
      <c r="OFA15" s="98"/>
      <c r="OFB15" s="98"/>
      <c r="OFC15" s="98"/>
      <c r="OFD15" s="98"/>
      <c r="OFE15" s="98"/>
      <c r="OFF15" s="98"/>
      <c r="OFG15" s="98"/>
      <c r="OFH15" s="98"/>
      <c r="OFI15" s="98"/>
      <c r="OFJ15" s="98"/>
      <c r="OFK15" s="98"/>
      <c r="OFL15" s="98"/>
      <c r="OFM15" s="98"/>
      <c r="OFN15" s="98"/>
      <c r="OFO15" s="98"/>
      <c r="OFP15" s="98"/>
      <c r="OFQ15" s="98"/>
      <c r="OFR15" s="98"/>
      <c r="OFS15" s="98"/>
      <c r="OFT15" s="98"/>
      <c r="OFU15" s="98"/>
      <c r="OFV15" s="98"/>
      <c r="OFW15" s="98"/>
      <c r="OFX15" s="98"/>
      <c r="OFY15" s="98"/>
      <c r="OFZ15" s="98"/>
      <c r="OGA15" s="98"/>
      <c r="OGB15" s="98"/>
      <c r="OGC15" s="98"/>
      <c r="OGD15" s="98"/>
      <c r="OGE15" s="98"/>
      <c r="OGF15" s="98"/>
      <c r="OGG15" s="98"/>
      <c r="OGH15" s="98"/>
      <c r="OGI15" s="98"/>
      <c r="OGJ15" s="98"/>
      <c r="OGK15" s="98"/>
      <c r="OGL15" s="98"/>
      <c r="OGM15" s="98"/>
      <c r="OGN15" s="98"/>
      <c r="OGO15" s="98"/>
      <c r="OGP15" s="98"/>
      <c r="OGQ15" s="98"/>
      <c r="OGR15" s="98"/>
      <c r="OGS15" s="98"/>
      <c r="OGT15" s="98"/>
      <c r="OGU15" s="98"/>
      <c r="OGV15" s="98"/>
      <c r="OGW15" s="98"/>
      <c r="OGX15" s="98"/>
      <c r="OGY15" s="98"/>
      <c r="OGZ15" s="98"/>
      <c r="OHA15" s="98"/>
      <c r="OHB15" s="98"/>
      <c r="OHC15" s="98"/>
      <c r="OHD15" s="98"/>
      <c r="OHE15" s="98"/>
      <c r="OHF15" s="98"/>
      <c r="OHG15" s="98"/>
      <c r="OHH15" s="98"/>
      <c r="OHI15" s="98"/>
      <c r="OHJ15" s="98"/>
      <c r="OHK15" s="98"/>
      <c r="OHL15" s="98"/>
      <c r="OHM15" s="98"/>
      <c r="OHN15" s="98"/>
      <c r="OHO15" s="98"/>
      <c r="OHP15" s="98"/>
      <c r="OHQ15" s="98"/>
      <c r="OHR15" s="98"/>
      <c r="OHS15" s="98"/>
      <c r="OHT15" s="98"/>
      <c r="OHU15" s="98"/>
      <c r="OHV15" s="98"/>
      <c r="OHW15" s="98"/>
      <c r="OHX15" s="98"/>
      <c r="OHY15" s="98"/>
      <c r="OHZ15" s="98"/>
      <c r="OIA15" s="98"/>
      <c r="OIB15" s="98"/>
      <c r="OIC15" s="98"/>
      <c r="OID15" s="98"/>
      <c r="OIE15" s="98"/>
      <c r="OIF15" s="98"/>
      <c r="OIG15" s="98"/>
      <c r="OIH15" s="98"/>
      <c r="OII15" s="98"/>
      <c r="OIJ15" s="98"/>
      <c r="OIK15" s="98"/>
      <c r="OIL15" s="98"/>
      <c r="OIM15" s="98"/>
      <c r="OIN15" s="98"/>
      <c r="OIO15" s="98"/>
      <c r="OIP15" s="98"/>
      <c r="OIQ15" s="98"/>
      <c r="OIR15" s="98"/>
      <c r="OIS15" s="98"/>
      <c r="OIT15" s="98"/>
      <c r="OIU15" s="98"/>
      <c r="OIV15" s="98"/>
      <c r="OIW15" s="98"/>
      <c r="OIX15" s="98"/>
      <c r="OIY15" s="98"/>
      <c r="OIZ15" s="98"/>
      <c r="OJA15" s="98"/>
      <c r="OJB15" s="98"/>
      <c r="OJC15" s="98"/>
      <c r="OJD15" s="98"/>
      <c r="OJE15" s="98"/>
      <c r="OJF15" s="98"/>
      <c r="OJG15" s="98"/>
      <c r="OJH15" s="98"/>
      <c r="OJI15" s="98"/>
      <c r="OJJ15" s="98"/>
      <c r="OJK15" s="98"/>
      <c r="OJL15" s="98"/>
      <c r="OJM15" s="98"/>
      <c r="OJN15" s="98"/>
      <c r="OJO15" s="98"/>
      <c r="OJP15" s="98"/>
      <c r="OJQ15" s="98"/>
      <c r="OJR15" s="98"/>
      <c r="OJS15" s="98"/>
      <c r="OJT15" s="98"/>
      <c r="OJU15" s="98"/>
      <c r="OJV15" s="98"/>
      <c r="OJW15" s="98"/>
      <c r="OJX15" s="98"/>
      <c r="OJY15" s="98"/>
      <c r="OJZ15" s="98"/>
      <c r="OKA15" s="98"/>
      <c r="OKB15" s="98"/>
      <c r="OKC15" s="98"/>
      <c r="OKD15" s="98"/>
      <c r="OKE15" s="98"/>
      <c r="OKF15" s="98"/>
      <c r="OKG15" s="98"/>
      <c r="OKH15" s="98"/>
      <c r="OKI15" s="98"/>
      <c r="OKJ15" s="98"/>
      <c r="OKK15" s="98"/>
      <c r="OKL15" s="98"/>
      <c r="OKM15" s="98"/>
      <c r="OKN15" s="98"/>
      <c r="OKO15" s="98"/>
      <c r="OKP15" s="98"/>
      <c r="OKQ15" s="98"/>
      <c r="OKR15" s="98"/>
      <c r="OKS15" s="98"/>
      <c r="OKT15" s="98"/>
      <c r="OKU15" s="98"/>
      <c r="OKV15" s="98"/>
      <c r="OKW15" s="98"/>
      <c r="OKX15" s="98"/>
      <c r="OKY15" s="98"/>
      <c r="OKZ15" s="98"/>
      <c r="OLA15" s="98"/>
      <c r="OLB15" s="98"/>
      <c r="OLC15" s="98"/>
      <c r="OLD15" s="98"/>
      <c r="OLE15" s="98"/>
      <c r="OLF15" s="98"/>
      <c r="OLG15" s="98"/>
      <c r="OLH15" s="98"/>
      <c r="OLI15" s="98"/>
      <c r="OLJ15" s="98"/>
      <c r="OLK15" s="98"/>
      <c r="OLL15" s="98"/>
      <c r="OLM15" s="98"/>
      <c r="OLN15" s="98"/>
      <c r="OLO15" s="98"/>
      <c r="OLP15" s="98"/>
      <c r="OLQ15" s="98"/>
      <c r="OLR15" s="98"/>
      <c r="OLS15" s="98"/>
      <c r="OLT15" s="98"/>
      <c r="OLU15" s="98"/>
      <c r="OLV15" s="98"/>
      <c r="OLW15" s="98"/>
      <c r="OLX15" s="98"/>
      <c r="OLY15" s="98"/>
      <c r="OLZ15" s="98"/>
      <c r="OMA15" s="98"/>
      <c r="OMB15" s="98"/>
      <c r="OMC15" s="98"/>
      <c r="OMD15" s="98"/>
      <c r="OME15" s="98"/>
      <c r="OMF15" s="98"/>
      <c r="OMG15" s="98"/>
      <c r="OMH15" s="98"/>
      <c r="OMI15" s="98"/>
      <c r="OMJ15" s="98"/>
      <c r="OMK15" s="98"/>
      <c r="OML15" s="98"/>
      <c r="OMM15" s="98"/>
      <c r="OMN15" s="98"/>
      <c r="OMO15" s="98"/>
      <c r="OMP15" s="98"/>
      <c r="OMQ15" s="98"/>
      <c r="OMR15" s="98"/>
      <c r="OMS15" s="98"/>
      <c r="OMT15" s="98"/>
      <c r="OMU15" s="98"/>
      <c r="OMV15" s="98"/>
      <c r="OMW15" s="98"/>
      <c r="OMX15" s="98"/>
      <c r="OMY15" s="98"/>
      <c r="OMZ15" s="98"/>
      <c r="ONA15" s="98"/>
      <c r="ONB15" s="98"/>
      <c r="ONC15" s="98"/>
      <c r="OND15" s="98"/>
      <c r="ONE15" s="98"/>
      <c r="ONF15" s="98"/>
      <c r="ONG15" s="98"/>
      <c r="ONH15" s="98"/>
      <c r="ONI15" s="98"/>
      <c r="ONJ15" s="98"/>
      <c r="ONK15" s="98"/>
      <c r="ONL15" s="98"/>
      <c r="ONM15" s="98"/>
      <c r="ONN15" s="98"/>
      <c r="ONO15" s="98"/>
      <c r="ONP15" s="98"/>
      <c r="ONQ15" s="98"/>
      <c r="ONR15" s="98"/>
      <c r="ONS15" s="98"/>
      <c r="ONT15" s="98"/>
      <c r="ONU15" s="98"/>
      <c r="ONV15" s="98"/>
      <c r="ONW15" s="98"/>
      <c r="ONX15" s="98"/>
      <c r="ONY15" s="98"/>
      <c r="ONZ15" s="98"/>
      <c r="OOA15" s="98"/>
      <c r="OOB15" s="98"/>
      <c r="OOC15" s="98"/>
      <c r="OOD15" s="98"/>
      <c r="OOE15" s="98"/>
      <c r="OOF15" s="98"/>
      <c r="OOG15" s="98"/>
      <c r="OOH15" s="98"/>
      <c r="OOI15" s="98"/>
      <c r="OOJ15" s="98"/>
      <c r="OOK15" s="98"/>
      <c r="OOL15" s="98"/>
      <c r="OOM15" s="98"/>
      <c r="OON15" s="98"/>
      <c r="OOO15" s="98"/>
      <c r="OOP15" s="98"/>
      <c r="OOQ15" s="98"/>
      <c r="OOR15" s="98"/>
      <c r="OOS15" s="98"/>
      <c r="OOT15" s="98"/>
      <c r="OOU15" s="98"/>
      <c r="OOV15" s="98"/>
      <c r="OOW15" s="98"/>
      <c r="OOX15" s="98"/>
      <c r="OOY15" s="98"/>
      <c r="OOZ15" s="98"/>
      <c r="OPA15" s="98"/>
      <c r="OPB15" s="98"/>
      <c r="OPC15" s="98"/>
      <c r="OPD15" s="98"/>
      <c r="OPE15" s="98"/>
      <c r="OPF15" s="98"/>
      <c r="OPG15" s="98"/>
      <c r="OPH15" s="98"/>
      <c r="OPI15" s="98"/>
      <c r="OPJ15" s="98"/>
      <c r="OPK15" s="98"/>
      <c r="OPL15" s="98"/>
      <c r="OPM15" s="98"/>
      <c r="OPN15" s="98"/>
      <c r="OPO15" s="98"/>
      <c r="OPP15" s="98"/>
      <c r="OPQ15" s="98"/>
      <c r="OPR15" s="98"/>
      <c r="OPS15" s="98"/>
      <c r="OPT15" s="98"/>
      <c r="OPU15" s="98"/>
      <c r="OPV15" s="98"/>
      <c r="OPW15" s="98"/>
      <c r="OPX15" s="98"/>
      <c r="OPY15" s="98"/>
      <c r="OPZ15" s="98"/>
      <c r="OQA15" s="98"/>
      <c r="OQB15" s="98"/>
      <c r="OQC15" s="98"/>
      <c r="OQD15" s="98"/>
      <c r="OQE15" s="98"/>
      <c r="OQF15" s="98"/>
      <c r="OQG15" s="98"/>
      <c r="OQH15" s="98"/>
      <c r="OQI15" s="98"/>
      <c r="OQJ15" s="98"/>
      <c r="OQK15" s="98"/>
      <c r="OQL15" s="98"/>
      <c r="OQM15" s="98"/>
      <c r="OQN15" s="98"/>
      <c r="OQO15" s="98"/>
      <c r="OQP15" s="98"/>
      <c r="OQQ15" s="98"/>
      <c r="OQR15" s="98"/>
      <c r="OQS15" s="98"/>
      <c r="OQT15" s="98"/>
      <c r="OQU15" s="98"/>
      <c r="OQV15" s="98"/>
      <c r="OQW15" s="98"/>
      <c r="OQX15" s="98"/>
      <c r="OQY15" s="98"/>
      <c r="OQZ15" s="98"/>
      <c r="ORA15" s="98"/>
      <c r="ORB15" s="98"/>
      <c r="ORC15" s="98"/>
      <c r="ORD15" s="98"/>
      <c r="ORE15" s="98"/>
      <c r="ORF15" s="98"/>
      <c r="ORG15" s="98"/>
      <c r="ORH15" s="98"/>
      <c r="ORI15" s="98"/>
      <c r="ORJ15" s="98"/>
      <c r="ORK15" s="98"/>
      <c r="ORL15" s="98"/>
      <c r="ORM15" s="98"/>
      <c r="ORN15" s="98"/>
      <c r="ORO15" s="98"/>
      <c r="ORP15" s="98"/>
      <c r="ORQ15" s="98"/>
      <c r="ORR15" s="98"/>
      <c r="ORS15" s="98"/>
      <c r="ORT15" s="98"/>
      <c r="ORU15" s="98"/>
      <c r="ORV15" s="98"/>
      <c r="ORW15" s="98"/>
      <c r="ORX15" s="98"/>
      <c r="ORY15" s="98"/>
      <c r="ORZ15" s="98"/>
      <c r="OSA15" s="98"/>
      <c r="OSB15" s="98"/>
      <c r="OSC15" s="98"/>
      <c r="OSD15" s="98"/>
      <c r="OSE15" s="98"/>
      <c r="OSF15" s="98"/>
      <c r="OSG15" s="98"/>
      <c r="OSH15" s="98"/>
      <c r="OSI15" s="98"/>
      <c r="OSJ15" s="98"/>
      <c r="OSK15" s="98"/>
      <c r="OSL15" s="98"/>
      <c r="OSM15" s="98"/>
      <c r="OSN15" s="98"/>
      <c r="OSO15" s="98"/>
      <c r="OSP15" s="98"/>
      <c r="OSQ15" s="98"/>
      <c r="OSR15" s="98"/>
      <c r="OSS15" s="98"/>
      <c r="OST15" s="98"/>
      <c r="OSU15" s="98"/>
      <c r="OSV15" s="98"/>
      <c r="OSW15" s="98"/>
      <c r="OSX15" s="98"/>
      <c r="OSY15" s="98"/>
      <c r="OSZ15" s="98"/>
      <c r="OTA15" s="98"/>
      <c r="OTB15" s="98"/>
      <c r="OTC15" s="98"/>
      <c r="OTD15" s="98"/>
      <c r="OTE15" s="98"/>
      <c r="OTF15" s="98"/>
      <c r="OTG15" s="98"/>
      <c r="OTH15" s="98"/>
      <c r="OTI15" s="98"/>
      <c r="OTJ15" s="98"/>
      <c r="OTK15" s="98"/>
      <c r="OTL15" s="98"/>
      <c r="OTM15" s="98"/>
      <c r="OTN15" s="98"/>
      <c r="OTO15" s="98"/>
      <c r="OTP15" s="98"/>
      <c r="OTQ15" s="98"/>
      <c r="OTR15" s="98"/>
      <c r="OTS15" s="98"/>
      <c r="OTT15" s="98"/>
      <c r="OTU15" s="98"/>
      <c r="OTV15" s="98"/>
      <c r="OTW15" s="98"/>
      <c r="OTX15" s="98"/>
      <c r="OTY15" s="98"/>
      <c r="OTZ15" s="98"/>
      <c r="OUA15" s="98"/>
      <c r="OUB15" s="98"/>
      <c r="OUC15" s="98"/>
      <c r="OUD15" s="98"/>
      <c r="OUE15" s="98"/>
      <c r="OUF15" s="98"/>
      <c r="OUG15" s="98"/>
      <c r="OUH15" s="98"/>
      <c r="OUI15" s="98"/>
      <c r="OUJ15" s="98"/>
      <c r="OUK15" s="98"/>
      <c r="OUL15" s="98"/>
      <c r="OUM15" s="98"/>
      <c r="OUN15" s="98"/>
      <c r="OUO15" s="98"/>
      <c r="OUP15" s="98"/>
      <c r="OUQ15" s="98"/>
      <c r="OUR15" s="98"/>
      <c r="OUS15" s="98"/>
      <c r="OUT15" s="98"/>
      <c r="OUU15" s="98"/>
      <c r="OUV15" s="98"/>
      <c r="OUW15" s="98"/>
      <c r="OUX15" s="98"/>
      <c r="OUY15" s="98"/>
      <c r="OUZ15" s="98"/>
      <c r="OVA15" s="98"/>
      <c r="OVB15" s="98"/>
      <c r="OVC15" s="98"/>
      <c r="OVD15" s="98"/>
      <c r="OVE15" s="98"/>
      <c r="OVF15" s="98"/>
      <c r="OVG15" s="98"/>
      <c r="OVH15" s="98"/>
      <c r="OVI15" s="98"/>
      <c r="OVJ15" s="98"/>
      <c r="OVK15" s="98"/>
      <c r="OVL15" s="98"/>
      <c r="OVM15" s="98"/>
      <c r="OVN15" s="98"/>
      <c r="OVO15" s="98"/>
      <c r="OVP15" s="98"/>
      <c r="OVQ15" s="98"/>
      <c r="OVR15" s="98"/>
      <c r="OVS15" s="98"/>
      <c r="OVT15" s="98"/>
      <c r="OVU15" s="98"/>
      <c r="OVV15" s="98"/>
      <c r="OVW15" s="98"/>
      <c r="OVX15" s="98"/>
      <c r="OVY15" s="98"/>
      <c r="OVZ15" s="98"/>
      <c r="OWA15" s="98"/>
      <c r="OWB15" s="98"/>
      <c r="OWC15" s="98"/>
      <c r="OWD15" s="98"/>
      <c r="OWE15" s="98"/>
      <c r="OWF15" s="98"/>
      <c r="OWG15" s="98"/>
      <c r="OWH15" s="98"/>
      <c r="OWI15" s="98"/>
      <c r="OWJ15" s="98"/>
      <c r="OWK15" s="98"/>
      <c r="OWL15" s="98"/>
      <c r="OWM15" s="98"/>
      <c r="OWN15" s="98"/>
      <c r="OWO15" s="98"/>
      <c r="OWP15" s="98"/>
      <c r="OWQ15" s="98"/>
      <c r="OWR15" s="98"/>
      <c r="OWS15" s="98"/>
      <c r="OWT15" s="98"/>
      <c r="OWU15" s="98"/>
      <c r="OWV15" s="98"/>
      <c r="OWW15" s="98"/>
      <c r="OWX15" s="98"/>
      <c r="OWY15" s="98"/>
      <c r="OWZ15" s="98"/>
      <c r="OXA15" s="98"/>
      <c r="OXB15" s="98"/>
      <c r="OXC15" s="98"/>
      <c r="OXD15" s="98"/>
      <c r="OXE15" s="98"/>
      <c r="OXF15" s="98"/>
      <c r="OXG15" s="98"/>
      <c r="OXH15" s="98"/>
      <c r="OXI15" s="98"/>
      <c r="OXJ15" s="98"/>
      <c r="OXK15" s="98"/>
      <c r="OXL15" s="98"/>
      <c r="OXM15" s="98"/>
      <c r="OXN15" s="98"/>
      <c r="OXO15" s="98"/>
      <c r="OXP15" s="98"/>
      <c r="OXQ15" s="98"/>
      <c r="OXR15" s="98"/>
      <c r="OXS15" s="98"/>
      <c r="OXT15" s="98"/>
      <c r="OXU15" s="98"/>
      <c r="OXV15" s="98"/>
      <c r="OXW15" s="98"/>
      <c r="OXX15" s="98"/>
      <c r="OXY15" s="98"/>
      <c r="OXZ15" s="98"/>
      <c r="OYA15" s="98"/>
      <c r="OYB15" s="98"/>
      <c r="OYC15" s="98"/>
      <c r="OYD15" s="98"/>
      <c r="OYE15" s="98"/>
      <c r="OYF15" s="98"/>
      <c r="OYG15" s="98"/>
      <c r="OYH15" s="98"/>
      <c r="OYI15" s="98"/>
      <c r="OYJ15" s="98"/>
      <c r="OYK15" s="98"/>
      <c r="OYL15" s="98"/>
      <c r="OYM15" s="98"/>
      <c r="OYN15" s="98"/>
      <c r="OYO15" s="98"/>
      <c r="OYP15" s="98"/>
      <c r="OYQ15" s="98"/>
      <c r="OYR15" s="98"/>
      <c r="OYS15" s="98"/>
      <c r="OYT15" s="98"/>
      <c r="OYU15" s="98"/>
      <c r="OYV15" s="98"/>
      <c r="OYW15" s="98"/>
      <c r="OYX15" s="98"/>
      <c r="OYY15" s="98"/>
      <c r="OYZ15" s="98"/>
      <c r="OZA15" s="98"/>
      <c r="OZB15" s="98"/>
      <c r="OZC15" s="98"/>
      <c r="OZD15" s="98"/>
      <c r="OZE15" s="98"/>
      <c r="OZF15" s="98"/>
      <c r="OZG15" s="98"/>
      <c r="OZH15" s="98"/>
      <c r="OZI15" s="98"/>
      <c r="OZJ15" s="98"/>
      <c r="OZK15" s="98"/>
      <c r="OZL15" s="98"/>
      <c r="OZM15" s="98"/>
      <c r="OZN15" s="98"/>
      <c r="OZO15" s="98"/>
      <c r="OZP15" s="98"/>
      <c r="OZQ15" s="98"/>
      <c r="OZR15" s="98"/>
      <c r="OZS15" s="98"/>
      <c r="OZT15" s="98"/>
      <c r="OZU15" s="98"/>
      <c r="OZV15" s="98"/>
      <c r="OZW15" s="98"/>
      <c r="OZX15" s="98"/>
      <c r="OZY15" s="98"/>
      <c r="OZZ15" s="98"/>
      <c r="PAA15" s="98"/>
      <c r="PAB15" s="98"/>
      <c r="PAC15" s="98"/>
      <c r="PAD15" s="98"/>
      <c r="PAE15" s="98"/>
      <c r="PAF15" s="98"/>
      <c r="PAG15" s="98"/>
      <c r="PAH15" s="98"/>
      <c r="PAI15" s="98"/>
      <c r="PAJ15" s="98"/>
      <c r="PAK15" s="98"/>
      <c r="PAL15" s="98"/>
      <c r="PAM15" s="98"/>
      <c r="PAN15" s="98"/>
      <c r="PAO15" s="98"/>
      <c r="PAP15" s="98"/>
      <c r="PAQ15" s="98"/>
      <c r="PAR15" s="98"/>
      <c r="PAS15" s="98"/>
      <c r="PAT15" s="98"/>
      <c r="PAU15" s="98"/>
      <c r="PAV15" s="98"/>
      <c r="PAW15" s="98"/>
      <c r="PAX15" s="98"/>
      <c r="PAY15" s="98"/>
      <c r="PAZ15" s="98"/>
      <c r="PBA15" s="98"/>
      <c r="PBB15" s="98"/>
      <c r="PBC15" s="98"/>
      <c r="PBD15" s="98"/>
      <c r="PBE15" s="98"/>
      <c r="PBF15" s="98"/>
      <c r="PBG15" s="98"/>
      <c r="PBH15" s="98"/>
      <c r="PBI15" s="98"/>
      <c r="PBJ15" s="98"/>
      <c r="PBK15" s="98"/>
      <c r="PBL15" s="98"/>
      <c r="PBM15" s="98"/>
      <c r="PBN15" s="98"/>
      <c r="PBO15" s="98"/>
      <c r="PBP15" s="98"/>
      <c r="PBQ15" s="98"/>
      <c r="PBR15" s="98"/>
      <c r="PBS15" s="98"/>
      <c r="PBT15" s="98"/>
      <c r="PBU15" s="98"/>
      <c r="PBV15" s="98"/>
      <c r="PBW15" s="98"/>
      <c r="PBX15" s="98"/>
      <c r="PBY15" s="98"/>
      <c r="PBZ15" s="98"/>
      <c r="PCA15" s="98"/>
      <c r="PCB15" s="98"/>
      <c r="PCC15" s="98"/>
      <c r="PCD15" s="98"/>
      <c r="PCE15" s="98"/>
      <c r="PCF15" s="98"/>
      <c r="PCG15" s="98"/>
      <c r="PCH15" s="98"/>
      <c r="PCI15" s="98"/>
      <c r="PCJ15" s="98"/>
      <c r="PCK15" s="98"/>
      <c r="PCL15" s="98"/>
      <c r="PCM15" s="98"/>
      <c r="PCN15" s="98"/>
      <c r="PCO15" s="98"/>
      <c r="PCP15" s="98"/>
      <c r="PCQ15" s="98"/>
      <c r="PCR15" s="98"/>
      <c r="PCS15" s="98"/>
      <c r="PCT15" s="98"/>
      <c r="PCU15" s="98"/>
      <c r="PCV15" s="98"/>
      <c r="PCW15" s="98"/>
      <c r="PCX15" s="98"/>
      <c r="PCY15" s="98"/>
      <c r="PCZ15" s="98"/>
      <c r="PDA15" s="98"/>
      <c r="PDB15" s="98"/>
      <c r="PDC15" s="98"/>
      <c r="PDD15" s="98"/>
      <c r="PDE15" s="98"/>
      <c r="PDF15" s="98"/>
      <c r="PDG15" s="98"/>
      <c r="PDH15" s="98"/>
      <c r="PDI15" s="98"/>
      <c r="PDJ15" s="98"/>
      <c r="PDK15" s="98"/>
      <c r="PDL15" s="98"/>
      <c r="PDM15" s="98"/>
      <c r="PDN15" s="98"/>
      <c r="PDO15" s="98"/>
      <c r="PDP15" s="98"/>
      <c r="PDQ15" s="98"/>
      <c r="PDR15" s="98"/>
      <c r="PDS15" s="98"/>
      <c r="PDT15" s="98"/>
      <c r="PDU15" s="98"/>
      <c r="PDV15" s="98"/>
      <c r="PDW15" s="98"/>
      <c r="PDX15" s="98"/>
      <c r="PDY15" s="98"/>
      <c r="PDZ15" s="98"/>
      <c r="PEA15" s="98"/>
      <c r="PEB15" s="98"/>
      <c r="PEC15" s="98"/>
      <c r="PED15" s="98"/>
      <c r="PEE15" s="98"/>
      <c r="PEF15" s="98"/>
      <c r="PEG15" s="98"/>
      <c r="PEH15" s="98"/>
      <c r="PEI15" s="98"/>
      <c r="PEJ15" s="98"/>
      <c r="PEK15" s="98"/>
      <c r="PEL15" s="98"/>
      <c r="PEM15" s="98"/>
      <c r="PEN15" s="98"/>
      <c r="PEO15" s="98"/>
      <c r="PEP15" s="98"/>
      <c r="PEQ15" s="98"/>
      <c r="PER15" s="98"/>
      <c r="PES15" s="98"/>
      <c r="PET15" s="98"/>
      <c r="PEU15" s="98"/>
      <c r="PEV15" s="98"/>
      <c r="PEW15" s="98"/>
      <c r="PEX15" s="98"/>
      <c r="PEY15" s="98"/>
      <c r="PEZ15" s="98"/>
      <c r="PFA15" s="98"/>
      <c r="PFB15" s="98"/>
      <c r="PFC15" s="98"/>
      <c r="PFD15" s="98"/>
      <c r="PFE15" s="98"/>
      <c r="PFF15" s="98"/>
      <c r="PFG15" s="98"/>
      <c r="PFH15" s="98"/>
      <c r="PFI15" s="98"/>
      <c r="PFJ15" s="98"/>
      <c r="PFK15" s="98"/>
      <c r="PFL15" s="98"/>
      <c r="PFM15" s="98"/>
      <c r="PFN15" s="98"/>
      <c r="PFO15" s="98"/>
      <c r="PFP15" s="98"/>
      <c r="PFQ15" s="98"/>
      <c r="PFR15" s="98"/>
      <c r="PFS15" s="98"/>
      <c r="PFT15" s="98"/>
      <c r="PFU15" s="98"/>
      <c r="PFV15" s="98"/>
      <c r="PFW15" s="98"/>
      <c r="PFX15" s="98"/>
      <c r="PFY15" s="98"/>
      <c r="PFZ15" s="98"/>
      <c r="PGA15" s="98"/>
      <c r="PGB15" s="98"/>
      <c r="PGC15" s="98"/>
      <c r="PGD15" s="98"/>
      <c r="PGE15" s="98"/>
      <c r="PGF15" s="98"/>
      <c r="PGG15" s="98"/>
      <c r="PGH15" s="98"/>
      <c r="PGI15" s="98"/>
      <c r="PGJ15" s="98"/>
      <c r="PGK15" s="98"/>
      <c r="PGL15" s="98"/>
      <c r="PGM15" s="98"/>
      <c r="PGN15" s="98"/>
      <c r="PGO15" s="98"/>
      <c r="PGP15" s="98"/>
      <c r="PGQ15" s="98"/>
      <c r="PGR15" s="98"/>
      <c r="PGS15" s="98"/>
      <c r="PGT15" s="98"/>
      <c r="PGU15" s="98"/>
      <c r="PGV15" s="98"/>
      <c r="PGW15" s="98"/>
      <c r="PGX15" s="98"/>
      <c r="PGY15" s="98"/>
      <c r="PGZ15" s="98"/>
      <c r="PHA15" s="98"/>
      <c r="PHB15" s="98"/>
      <c r="PHC15" s="98"/>
      <c r="PHD15" s="98"/>
      <c r="PHE15" s="98"/>
      <c r="PHF15" s="98"/>
      <c r="PHG15" s="98"/>
      <c r="PHH15" s="98"/>
      <c r="PHI15" s="98"/>
      <c r="PHJ15" s="98"/>
      <c r="PHK15" s="98"/>
      <c r="PHL15" s="98"/>
      <c r="PHM15" s="98"/>
      <c r="PHN15" s="98"/>
      <c r="PHO15" s="98"/>
      <c r="PHP15" s="98"/>
      <c r="PHQ15" s="98"/>
      <c r="PHR15" s="98"/>
      <c r="PHS15" s="98"/>
      <c r="PHT15" s="98"/>
      <c r="PHU15" s="98"/>
      <c r="PHV15" s="98"/>
      <c r="PHW15" s="98"/>
      <c r="PHX15" s="98"/>
      <c r="PHY15" s="98"/>
      <c r="PHZ15" s="98"/>
      <c r="PIA15" s="98"/>
      <c r="PIB15" s="98"/>
      <c r="PIC15" s="98"/>
      <c r="PID15" s="98"/>
      <c r="PIE15" s="98"/>
      <c r="PIF15" s="98"/>
      <c r="PIG15" s="98"/>
      <c r="PIH15" s="98"/>
      <c r="PII15" s="98"/>
      <c r="PIJ15" s="98"/>
      <c r="PIK15" s="98"/>
      <c r="PIL15" s="98"/>
      <c r="PIM15" s="98"/>
      <c r="PIN15" s="98"/>
      <c r="PIO15" s="98"/>
      <c r="PIP15" s="98"/>
      <c r="PIQ15" s="98"/>
      <c r="PIR15" s="98"/>
      <c r="PIS15" s="98"/>
      <c r="PIT15" s="98"/>
      <c r="PIU15" s="98"/>
      <c r="PIV15" s="98"/>
      <c r="PIW15" s="98"/>
      <c r="PIX15" s="98"/>
      <c r="PIY15" s="98"/>
      <c r="PIZ15" s="98"/>
      <c r="PJA15" s="98"/>
      <c r="PJB15" s="98"/>
      <c r="PJC15" s="98"/>
      <c r="PJD15" s="98"/>
      <c r="PJE15" s="98"/>
      <c r="PJF15" s="98"/>
      <c r="PJG15" s="98"/>
      <c r="PJH15" s="98"/>
      <c r="PJI15" s="98"/>
      <c r="PJJ15" s="98"/>
      <c r="PJK15" s="98"/>
      <c r="PJL15" s="98"/>
      <c r="PJM15" s="98"/>
      <c r="PJN15" s="98"/>
      <c r="PJO15" s="98"/>
      <c r="PJP15" s="98"/>
      <c r="PJQ15" s="98"/>
      <c r="PJR15" s="98"/>
      <c r="PJS15" s="98"/>
      <c r="PJT15" s="98"/>
      <c r="PJU15" s="98"/>
      <c r="PJV15" s="98"/>
      <c r="PJW15" s="98"/>
      <c r="PJX15" s="98"/>
      <c r="PJY15" s="98"/>
      <c r="PJZ15" s="98"/>
      <c r="PKA15" s="98"/>
      <c r="PKB15" s="98"/>
      <c r="PKC15" s="98"/>
      <c r="PKD15" s="98"/>
      <c r="PKE15" s="98"/>
      <c r="PKF15" s="98"/>
      <c r="PKG15" s="98"/>
      <c r="PKH15" s="98"/>
      <c r="PKI15" s="98"/>
      <c r="PKJ15" s="98"/>
      <c r="PKK15" s="98"/>
      <c r="PKL15" s="98"/>
      <c r="PKM15" s="98"/>
      <c r="PKN15" s="98"/>
      <c r="PKO15" s="98"/>
      <c r="PKP15" s="98"/>
      <c r="PKQ15" s="98"/>
      <c r="PKR15" s="98"/>
      <c r="PKS15" s="98"/>
      <c r="PKT15" s="98"/>
      <c r="PKU15" s="98"/>
      <c r="PKV15" s="98"/>
      <c r="PKW15" s="98"/>
      <c r="PKX15" s="98"/>
      <c r="PKY15" s="98"/>
      <c r="PKZ15" s="98"/>
      <c r="PLA15" s="98"/>
      <c r="PLB15" s="98"/>
      <c r="PLC15" s="98"/>
      <c r="PLD15" s="98"/>
      <c r="PLE15" s="98"/>
      <c r="PLF15" s="98"/>
      <c r="PLG15" s="98"/>
      <c r="PLH15" s="98"/>
      <c r="PLI15" s="98"/>
      <c r="PLJ15" s="98"/>
      <c r="PLK15" s="98"/>
      <c r="PLL15" s="98"/>
      <c r="PLM15" s="98"/>
      <c r="PLN15" s="98"/>
      <c r="PLO15" s="98"/>
      <c r="PLP15" s="98"/>
      <c r="PLQ15" s="98"/>
      <c r="PLR15" s="98"/>
      <c r="PLS15" s="98"/>
      <c r="PLT15" s="98"/>
      <c r="PLU15" s="98"/>
      <c r="PLV15" s="98"/>
      <c r="PLW15" s="98"/>
      <c r="PLX15" s="98"/>
      <c r="PLY15" s="98"/>
      <c r="PLZ15" s="98"/>
      <c r="PMA15" s="98"/>
      <c r="PMB15" s="98"/>
      <c r="PMC15" s="98"/>
      <c r="PMD15" s="98"/>
      <c r="PME15" s="98"/>
      <c r="PMF15" s="98"/>
      <c r="PMG15" s="98"/>
      <c r="PMH15" s="98"/>
      <c r="PMI15" s="98"/>
      <c r="PMJ15" s="98"/>
      <c r="PMK15" s="98"/>
      <c r="PML15" s="98"/>
      <c r="PMM15" s="98"/>
      <c r="PMN15" s="98"/>
      <c r="PMO15" s="98"/>
      <c r="PMP15" s="98"/>
      <c r="PMQ15" s="98"/>
      <c r="PMR15" s="98"/>
      <c r="PMS15" s="98"/>
      <c r="PMT15" s="98"/>
      <c r="PMU15" s="98"/>
      <c r="PMV15" s="98"/>
      <c r="PMW15" s="98"/>
      <c r="PMX15" s="98"/>
      <c r="PMY15" s="98"/>
      <c r="PMZ15" s="98"/>
      <c r="PNA15" s="98"/>
      <c r="PNB15" s="98"/>
      <c r="PNC15" s="98"/>
      <c r="PND15" s="98"/>
      <c r="PNE15" s="98"/>
      <c r="PNF15" s="98"/>
      <c r="PNG15" s="98"/>
      <c r="PNH15" s="98"/>
      <c r="PNI15" s="98"/>
      <c r="PNJ15" s="98"/>
      <c r="PNK15" s="98"/>
      <c r="PNL15" s="98"/>
      <c r="PNM15" s="98"/>
      <c r="PNN15" s="98"/>
      <c r="PNO15" s="98"/>
      <c r="PNP15" s="98"/>
      <c r="PNQ15" s="98"/>
      <c r="PNR15" s="98"/>
      <c r="PNS15" s="98"/>
      <c r="PNT15" s="98"/>
      <c r="PNU15" s="98"/>
      <c r="PNV15" s="98"/>
      <c r="PNW15" s="98"/>
      <c r="PNX15" s="98"/>
      <c r="PNY15" s="98"/>
      <c r="PNZ15" s="98"/>
      <c r="POA15" s="98"/>
      <c r="POB15" s="98"/>
      <c r="POC15" s="98"/>
      <c r="POD15" s="98"/>
      <c r="POE15" s="98"/>
      <c r="POF15" s="98"/>
      <c r="POG15" s="98"/>
      <c r="POH15" s="98"/>
      <c r="POI15" s="98"/>
      <c r="POJ15" s="98"/>
      <c r="POK15" s="98"/>
      <c r="POL15" s="98"/>
      <c r="POM15" s="98"/>
      <c r="PON15" s="98"/>
      <c r="POO15" s="98"/>
      <c r="POP15" s="98"/>
      <c r="POQ15" s="98"/>
      <c r="POR15" s="98"/>
      <c r="POS15" s="98"/>
      <c r="POT15" s="98"/>
      <c r="POU15" s="98"/>
      <c r="POV15" s="98"/>
      <c r="POW15" s="98"/>
      <c r="POX15" s="98"/>
      <c r="POY15" s="98"/>
      <c r="POZ15" s="98"/>
      <c r="PPA15" s="98"/>
      <c r="PPB15" s="98"/>
      <c r="PPC15" s="98"/>
      <c r="PPD15" s="98"/>
      <c r="PPE15" s="98"/>
      <c r="PPF15" s="98"/>
      <c r="PPG15" s="98"/>
      <c r="PPH15" s="98"/>
      <c r="PPI15" s="98"/>
      <c r="PPJ15" s="98"/>
      <c r="PPK15" s="98"/>
      <c r="PPL15" s="98"/>
      <c r="PPM15" s="98"/>
      <c r="PPN15" s="98"/>
      <c r="PPO15" s="98"/>
      <c r="PPP15" s="98"/>
      <c r="PPQ15" s="98"/>
      <c r="PPR15" s="98"/>
      <c r="PPS15" s="98"/>
      <c r="PPT15" s="98"/>
      <c r="PPU15" s="98"/>
      <c r="PPV15" s="98"/>
      <c r="PPW15" s="98"/>
      <c r="PPX15" s="98"/>
      <c r="PPY15" s="98"/>
      <c r="PPZ15" s="98"/>
      <c r="PQA15" s="98"/>
      <c r="PQB15" s="98"/>
      <c r="PQC15" s="98"/>
      <c r="PQD15" s="98"/>
      <c r="PQE15" s="98"/>
      <c r="PQF15" s="98"/>
      <c r="PQG15" s="98"/>
      <c r="PQH15" s="98"/>
      <c r="PQI15" s="98"/>
      <c r="PQJ15" s="98"/>
      <c r="PQK15" s="98"/>
      <c r="PQL15" s="98"/>
      <c r="PQM15" s="98"/>
      <c r="PQN15" s="98"/>
      <c r="PQO15" s="98"/>
      <c r="PQP15" s="98"/>
      <c r="PQQ15" s="98"/>
      <c r="PQR15" s="98"/>
      <c r="PQS15" s="98"/>
      <c r="PQT15" s="98"/>
      <c r="PQU15" s="98"/>
      <c r="PQV15" s="98"/>
      <c r="PQW15" s="98"/>
      <c r="PQX15" s="98"/>
      <c r="PQY15" s="98"/>
      <c r="PQZ15" s="98"/>
      <c r="PRA15" s="98"/>
      <c r="PRB15" s="98"/>
      <c r="PRC15" s="98"/>
      <c r="PRD15" s="98"/>
      <c r="PRE15" s="98"/>
      <c r="PRF15" s="98"/>
      <c r="PRG15" s="98"/>
      <c r="PRH15" s="98"/>
      <c r="PRI15" s="98"/>
      <c r="PRJ15" s="98"/>
      <c r="PRK15" s="98"/>
      <c r="PRL15" s="98"/>
      <c r="PRM15" s="98"/>
      <c r="PRN15" s="98"/>
      <c r="PRO15" s="98"/>
      <c r="PRP15" s="98"/>
      <c r="PRQ15" s="98"/>
      <c r="PRR15" s="98"/>
      <c r="PRS15" s="98"/>
      <c r="PRT15" s="98"/>
      <c r="PRU15" s="98"/>
      <c r="PRV15" s="98"/>
      <c r="PRW15" s="98"/>
      <c r="PRX15" s="98"/>
      <c r="PRY15" s="98"/>
      <c r="PRZ15" s="98"/>
      <c r="PSA15" s="98"/>
      <c r="PSB15" s="98"/>
      <c r="PSC15" s="98"/>
      <c r="PSD15" s="98"/>
      <c r="PSE15" s="98"/>
      <c r="PSF15" s="98"/>
      <c r="PSG15" s="98"/>
      <c r="PSH15" s="98"/>
      <c r="PSI15" s="98"/>
      <c r="PSJ15" s="98"/>
      <c r="PSK15" s="98"/>
      <c r="PSL15" s="98"/>
      <c r="PSM15" s="98"/>
      <c r="PSN15" s="98"/>
      <c r="PSO15" s="98"/>
      <c r="PSP15" s="98"/>
      <c r="PSQ15" s="98"/>
      <c r="PSR15" s="98"/>
      <c r="PSS15" s="98"/>
      <c r="PST15" s="98"/>
      <c r="PSU15" s="98"/>
      <c r="PSV15" s="98"/>
      <c r="PSW15" s="98"/>
      <c r="PSX15" s="98"/>
      <c r="PSY15" s="98"/>
      <c r="PSZ15" s="98"/>
      <c r="PTA15" s="98"/>
      <c r="PTB15" s="98"/>
      <c r="PTC15" s="98"/>
      <c r="PTD15" s="98"/>
      <c r="PTE15" s="98"/>
      <c r="PTF15" s="98"/>
      <c r="PTG15" s="98"/>
      <c r="PTH15" s="98"/>
      <c r="PTI15" s="98"/>
      <c r="PTJ15" s="98"/>
      <c r="PTK15" s="98"/>
      <c r="PTL15" s="98"/>
      <c r="PTM15" s="98"/>
      <c r="PTN15" s="98"/>
      <c r="PTO15" s="98"/>
      <c r="PTP15" s="98"/>
      <c r="PTQ15" s="98"/>
      <c r="PTR15" s="98"/>
      <c r="PTS15" s="98"/>
      <c r="PTT15" s="98"/>
      <c r="PTU15" s="98"/>
      <c r="PTV15" s="98"/>
      <c r="PTW15" s="98"/>
      <c r="PTX15" s="98"/>
      <c r="PTY15" s="98"/>
      <c r="PTZ15" s="98"/>
      <c r="PUA15" s="98"/>
      <c r="PUB15" s="98"/>
      <c r="PUC15" s="98"/>
      <c r="PUD15" s="98"/>
      <c r="PUE15" s="98"/>
      <c r="PUF15" s="98"/>
      <c r="PUG15" s="98"/>
      <c r="PUH15" s="98"/>
      <c r="PUI15" s="98"/>
      <c r="PUJ15" s="98"/>
      <c r="PUK15" s="98"/>
      <c r="PUL15" s="98"/>
      <c r="PUM15" s="98"/>
      <c r="PUN15" s="98"/>
      <c r="PUO15" s="98"/>
      <c r="PUP15" s="98"/>
      <c r="PUQ15" s="98"/>
      <c r="PUR15" s="98"/>
      <c r="PUS15" s="98"/>
      <c r="PUT15" s="98"/>
      <c r="PUU15" s="98"/>
      <c r="PUV15" s="98"/>
      <c r="PUW15" s="98"/>
      <c r="PUX15" s="98"/>
      <c r="PUY15" s="98"/>
      <c r="PUZ15" s="98"/>
      <c r="PVA15" s="98"/>
      <c r="PVB15" s="98"/>
      <c r="PVC15" s="98"/>
      <c r="PVD15" s="98"/>
      <c r="PVE15" s="98"/>
      <c r="PVF15" s="98"/>
      <c r="PVG15" s="98"/>
      <c r="PVH15" s="98"/>
      <c r="PVI15" s="98"/>
      <c r="PVJ15" s="98"/>
      <c r="PVK15" s="98"/>
      <c r="PVL15" s="98"/>
      <c r="PVM15" s="98"/>
      <c r="PVN15" s="98"/>
      <c r="PVO15" s="98"/>
      <c r="PVP15" s="98"/>
      <c r="PVQ15" s="98"/>
      <c r="PVR15" s="98"/>
      <c r="PVS15" s="98"/>
      <c r="PVT15" s="98"/>
      <c r="PVU15" s="98"/>
      <c r="PVV15" s="98"/>
      <c r="PVW15" s="98"/>
      <c r="PVX15" s="98"/>
      <c r="PVY15" s="98"/>
      <c r="PVZ15" s="98"/>
      <c r="PWA15" s="98"/>
      <c r="PWB15" s="98"/>
      <c r="PWC15" s="98"/>
      <c r="PWD15" s="98"/>
      <c r="PWE15" s="98"/>
      <c r="PWF15" s="98"/>
      <c r="PWG15" s="98"/>
      <c r="PWH15" s="98"/>
      <c r="PWI15" s="98"/>
      <c r="PWJ15" s="98"/>
      <c r="PWK15" s="98"/>
      <c r="PWL15" s="98"/>
      <c r="PWM15" s="98"/>
      <c r="PWN15" s="98"/>
      <c r="PWO15" s="98"/>
      <c r="PWP15" s="98"/>
      <c r="PWQ15" s="98"/>
      <c r="PWR15" s="98"/>
      <c r="PWS15" s="98"/>
      <c r="PWT15" s="98"/>
      <c r="PWU15" s="98"/>
      <c r="PWV15" s="98"/>
      <c r="PWW15" s="98"/>
      <c r="PWX15" s="98"/>
      <c r="PWY15" s="98"/>
      <c r="PWZ15" s="98"/>
      <c r="PXA15" s="98"/>
      <c r="PXB15" s="98"/>
      <c r="PXC15" s="98"/>
      <c r="PXD15" s="98"/>
      <c r="PXE15" s="98"/>
      <c r="PXF15" s="98"/>
      <c r="PXG15" s="98"/>
      <c r="PXH15" s="98"/>
      <c r="PXI15" s="98"/>
      <c r="PXJ15" s="98"/>
      <c r="PXK15" s="98"/>
      <c r="PXL15" s="98"/>
      <c r="PXM15" s="98"/>
      <c r="PXN15" s="98"/>
      <c r="PXO15" s="98"/>
      <c r="PXP15" s="98"/>
      <c r="PXQ15" s="98"/>
      <c r="PXR15" s="98"/>
      <c r="PXS15" s="98"/>
      <c r="PXT15" s="98"/>
      <c r="PXU15" s="98"/>
      <c r="PXV15" s="98"/>
      <c r="PXW15" s="98"/>
      <c r="PXX15" s="98"/>
      <c r="PXY15" s="98"/>
      <c r="PXZ15" s="98"/>
      <c r="PYA15" s="98"/>
      <c r="PYB15" s="98"/>
      <c r="PYC15" s="98"/>
      <c r="PYD15" s="98"/>
      <c r="PYE15" s="98"/>
      <c r="PYF15" s="98"/>
      <c r="PYG15" s="98"/>
      <c r="PYH15" s="98"/>
      <c r="PYI15" s="98"/>
      <c r="PYJ15" s="98"/>
      <c r="PYK15" s="98"/>
      <c r="PYL15" s="98"/>
      <c r="PYM15" s="98"/>
      <c r="PYN15" s="98"/>
      <c r="PYO15" s="98"/>
      <c r="PYP15" s="98"/>
      <c r="PYQ15" s="98"/>
      <c r="PYR15" s="98"/>
      <c r="PYS15" s="98"/>
      <c r="PYT15" s="98"/>
      <c r="PYU15" s="98"/>
      <c r="PYV15" s="98"/>
      <c r="PYW15" s="98"/>
      <c r="PYX15" s="98"/>
      <c r="PYY15" s="98"/>
      <c r="PYZ15" s="98"/>
      <c r="PZA15" s="98"/>
      <c r="PZB15" s="98"/>
      <c r="PZC15" s="98"/>
      <c r="PZD15" s="98"/>
      <c r="PZE15" s="98"/>
      <c r="PZF15" s="98"/>
      <c r="PZG15" s="98"/>
      <c r="PZH15" s="98"/>
      <c r="PZI15" s="98"/>
      <c r="PZJ15" s="98"/>
      <c r="PZK15" s="98"/>
      <c r="PZL15" s="98"/>
      <c r="PZM15" s="98"/>
      <c r="PZN15" s="98"/>
      <c r="PZO15" s="98"/>
      <c r="PZP15" s="98"/>
      <c r="PZQ15" s="98"/>
      <c r="PZR15" s="98"/>
      <c r="PZS15" s="98"/>
      <c r="PZT15" s="98"/>
      <c r="PZU15" s="98"/>
      <c r="PZV15" s="98"/>
      <c r="PZW15" s="98"/>
      <c r="PZX15" s="98"/>
      <c r="PZY15" s="98"/>
      <c r="PZZ15" s="98"/>
      <c r="QAA15" s="98"/>
      <c r="QAB15" s="98"/>
      <c r="QAC15" s="98"/>
      <c r="QAD15" s="98"/>
      <c r="QAE15" s="98"/>
      <c r="QAF15" s="98"/>
      <c r="QAG15" s="98"/>
      <c r="QAH15" s="98"/>
      <c r="QAI15" s="98"/>
      <c r="QAJ15" s="98"/>
      <c r="QAK15" s="98"/>
      <c r="QAL15" s="98"/>
      <c r="QAM15" s="98"/>
      <c r="QAN15" s="98"/>
      <c r="QAO15" s="98"/>
      <c r="QAP15" s="98"/>
      <c r="QAQ15" s="98"/>
      <c r="QAR15" s="98"/>
      <c r="QAS15" s="98"/>
      <c r="QAT15" s="98"/>
      <c r="QAU15" s="98"/>
      <c r="QAV15" s="98"/>
      <c r="QAW15" s="98"/>
      <c r="QAX15" s="98"/>
      <c r="QAY15" s="98"/>
      <c r="QAZ15" s="98"/>
      <c r="QBA15" s="98"/>
      <c r="QBB15" s="98"/>
      <c r="QBC15" s="98"/>
      <c r="QBD15" s="98"/>
      <c r="QBE15" s="98"/>
      <c r="QBF15" s="98"/>
      <c r="QBG15" s="98"/>
      <c r="QBH15" s="98"/>
      <c r="QBI15" s="98"/>
      <c r="QBJ15" s="98"/>
      <c r="QBK15" s="98"/>
      <c r="QBL15" s="98"/>
      <c r="QBM15" s="98"/>
      <c r="QBN15" s="98"/>
      <c r="QBO15" s="98"/>
      <c r="QBP15" s="98"/>
      <c r="QBQ15" s="98"/>
      <c r="QBR15" s="98"/>
      <c r="QBS15" s="98"/>
      <c r="QBT15" s="98"/>
      <c r="QBU15" s="98"/>
      <c r="QBV15" s="98"/>
      <c r="QBW15" s="98"/>
      <c r="QBX15" s="98"/>
      <c r="QBY15" s="98"/>
      <c r="QBZ15" s="98"/>
      <c r="QCA15" s="98"/>
      <c r="QCB15" s="98"/>
      <c r="QCC15" s="98"/>
      <c r="QCD15" s="98"/>
      <c r="QCE15" s="98"/>
      <c r="QCF15" s="98"/>
      <c r="QCG15" s="98"/>
      <c r="QCH15" s="98"/>
      <c r="QCI15" s="98"/>
      <c r="QCJ15" s="98"/>
      <c r="QCK15" s="98"/>
      <c r="QCL15" s="98"/>
      <c r="QCM15" s="98"/>
      <c r="QCN15" s="98"/>
      <c r="QCO15" s="98"/>
      <c r="QCP15" s="98"/>
      <c r="QCQ15" s="98"/>
      <c r="QCR15" s="98"/>
      <c r="QCS15" s="98"/>
      <c r="QCT15" s="98"/>
      <c r="QCU15" s="98"/>
      <c r="QCV15" s="98"/>
      <c r="QCW15" s="98"/>
      <c r="QCX15" s="98"/>
      <c r="QCY15" s="98"/>
      <c r="QCZ15" s="98"/>
      <c r="QDA15" s="98"/>
      <c r="QDB15" s="98"/>
      <c r="QDC15" s="98"/>
      <c r="QDD15" s="98"/>
      <c r="QDE15" s="98"/>
      <c r="QDF15" s="98"/>
      <c r="QDG15" s="98"/>
      <c r="QDH15" s="98"/>
      <c r="QDI15" s="98"/>
      <c r="QDJ15" s="98"/>
      <c r="QDK15" s="98"/>
      <c r="QDL15" s="98"/>
      <c r="QDM15" s="98"/>
      <c r="QDN15" s="98"/>
      <c r="QDO15" s="98"/>
      <c r="QDP15" s="98"/>
      <c r="QDQ15" s="98"/>
      <c r="QDR15" s="98"/>
      <c r="QDS15" s="98"/>
      <c r="QDT15" s="98"/>
      <c r="QDU15" s="98"/>
      <c r="QDV15" s="98"/>
      <c r="QDW15" s="98"/>
      <c r="QDX15" s="98"/>
      <c r="QDY15" s="98"/>
      <c r="QDZ15" s="98"/>
      <c r="QEA15" s="98"/>
      <c r="QEB15" s="98"/>
      <c r="QEC15" s="98"/>
      <c r="QED15" s="98"/>
      <c r="QEE15" s="98"/>
      <c r="QEF15" s="98"/>
      <c r="QEG15" s="98"/>
      <c r="QEH15" s="98"/>
      <c r="QEI15" s="98"/>
      <c r="QEJ15" s="98"/>
      <c r="QEK15" s="98"/>
      <c r="QEL15" s="98"/>
      <c r="QEM15" s="98"/>
      <c r="QEN15" s="98"/>
      <c r="QEO15" s="98"/>
      <c r="QEP15" s="98"/>
      <c r="QEQ15" s="98"/>
      <c r="QER15" s="98"/>
      <c r="QES15" s="98"/>
      <c r="QET15" s="98"/>
      <c r="QEU15" s="98"/>
      <c r="QEV15" s="98"/>
      <c r="QEW15" s="98"/>
      <c r="QEX15" s="98"/>
      <c r="QEY15" s="98"/>
      <c r="QEZ15" s="98"/>
      <c r="QFA15" s="98"/>
      <c r="QFB15" s="98"/>
      <c r="QFC15" s="98"/>
      <c r="QFD15" s="98"/>
      <c r="QFE15" s="98"/>
      <c r="QFF15" s="98"/>
      <c r="QFG15" s="98"/>
      <c r="QFH15" s="98"/>
      <c r="QFI15" s="98"/>
      <c r="QFJ15" s="98"/>
      <c r="QFK15" s="98"/>
      <c r="QFL15" s="98"/>
      <c r="QFM15" s="98"/>
      <c r="QFN15" s="98"/>
      <c r="QFO15" s="98"/>
      <c r="QFP15" s="98"/>
      <c r="QFQ15" s="98"/>
      <c r="QFR15" s="98"/>
      <c r="QFS15" s="98"/>
      <c r="QFT15" s="98"/>
      <c r="QFU15" s="98"/>
      <c r="QFV15" s="98"/>
      <c r="QFW15" s="98"/>
      <c r="QFX15" s="98"/>
      <c r="QFY15" s="98"/>
      <c r="QFZ15" s="98"/>
      <c r="QGA15" s="98"/>
      <c r="QGB15" s="98"/>
      <c r="QGC15" s="98"/>
      <c r="QGD15" s="98"/>
      <c r="QGE15" s="98"/>
      <c r="QGF15" s="98"/>
      <c r="QGG15" s="98"/>
      <c r="QGH15" s="98"/>
      <c r="QGI15" s="98"/>
      <c r="QGJ15" s="98"/>
      <c r="QGK15" s="98"/>
      <c r="QGL15" s="98"/>
      <c r="QGM15" s="98"/>
      <c r="QGN15" s="98"/>
      <c r="QGO15" s="98"/>
      <c r="QGP15" s="98"/>
      <c r="QGQ15" s="98"/>
      <c r="QGR15" s="98"/>
      <c r="QGS15" s="98"/>
      <c r="QGT15" s="98"/>
      <c r="QGU15" s="98"/>
      <c r="QGV15" s="98"/>
      <c r="QGW15" s="98"/>
      <c r="QGX15" s="98"/>
      <c r="QGY15" s="98"/>
      <c r="QGZ15" s="98"/>
      <c r="QHA15" s="98"/>
      <c r="QHB15" s="98"/>
      <c r="QHC15" s="98"/>
      <c r="QHD15" s="98"/>
      <c r="QHE15" s="98"/>
      <c r="QHF15" s="98"/>
      <c r="QHG15" s="98"/>
      <c r="QHH15" s="98"/>
      <c r="QHI15" s="98"/>
      <c r="QHJ15" s="98"/>
      <c r="QHK15" s="98"/>
      <c r="QHL15" s="98"/>
      <c r="QHM15" s="98"/>
      <c r="QHN15" s="98"/>
      <c r="QHO15" s="98"/>
      <c r="QHP15" s="98"/>
      <c r="QHQ15" s="98"/>
      <c r="QHR15" s="98"/>
      <c r="QHS15" s="98"/>
      <c r="QHT15" s="98"/>
      <c r="QHU15" s="98"/>
      <c r="QHV15" s="98"/>
      <c r="QHW15" s="98"/>
      <c r="QHX15" s="98"/>
      <c r="QHY15" s="98"/>
      <c r="QHZ15" s="98"/>
      <c r="QIA15" s="98"/>
      <c r="QIB15" s="98"/>
      <c r="QIC15" s="98"/>
      <c r="QID15" s="98"/>
      <c r="QIE15" s="98"/>
      <c r="QIF15" s="98"/>
      <c r="QIG15" s="98"/>
      <c r="QIH15" s="98"/>
      <c r="QII15" s="98"/>
      <c r="QIJ15" s="98"/>
      <c r="QIK15" s="98"/>
      <c r="QIL15" s="98"/>
      <c r="QIM15" s="98"/>
      <c r="QIN15" s="98"/>
      <c r="QIO15" s="98"/>
      <c r="QIP15" s="98"/>
      <c r="QIQ15" s="98"/>
      <c r="QIR15" s="98"/>
      <c r="QIS15" s="98"/>
      <c r="QIT15" s="98"/>
      <c r="QIU15" s="98"/>
      <c r="QIV15" s="98"/>
      <c r="QIW15" s="98"/>
      <c r="QIX15" s="98"/>
      <c r="QIY15" s="98"/>
      <c r="QIZ15" s="98"/>
      <c r="QJA15" s="98"/>
      <c r="QJB15" s="98"/>
      <c r="QJC15" s="98"/>
      <c r="QJD15" s="98"/>
      <c r="QJE15" s="98"/>
      <c r="QJF15" s="98"/>
      <c r="QJG15" s="98"/>
      <c r="QJH15" s="98"/>
      <c r="QJI15" s="98"/>
      <c r="QJJ15" s="98"/>
      <c r="QJK15" s="98"/>
      <c r="QJL15" s="98"/>
      <c r="QJM15" s="98"/>
      <c r="QJN15" s="98"/>
      <c r="QJO15" s="98"/>
      <c r="QJP15" s="98"/>
      <c r="QJQ15" s="98"/>
      <c r="QJR15" s="98"/>
      <c r="QJS15" s="98"/>
      <c r="QJT15" s="98"/>
      <c r="QJU15" s="98"/>
      <c r="QJV15" s="98"/>
      <c r="QJW15" s="98"/>
      <c r="QJX15" s="98"/>
      <c r="QJY15" s="98"/>
      <c r="QJZ15" s="98"/>
      <c r="QKA15" s="98"/>
      <c r="QKB15" s="98"/>
      <c r="QKC15" s="98"/>
      <c r="QKD15" s="98"/>
      <c r="QKE15" s="98"/>
      <c r="QKF15" s="98"/>
      <c r="QKG15" s="98"/>
      <c r="QKH15" s="98"/>
      <c r="QKI15" s="98"/>
      <c r="QKJ15" s="98"/>
      <c r="QKK15" s="98"/>
      <c r="QKL15" s="98"/>
      <c r="QKM15" s="98"/>
      <c r="QKN15" s="98"/>
      <c r="QKO15" s="98"/>
      <c r="QKP15" s="98"/>
      <c r="QKQ15" s="98"/>
      <c r="QKR15" s="98"/>
      <c r="QKS15" s="98"/>
      <c r="QKT15" s="98"/>
      <c r="QKU15" s="98"/>
      <c r="QKV15" s="98"/>
      <c r="QKW15" s="98"/>
      <c r="QKX15" s="98"/>
      <c r="QKY15" s="98"/>
      <c r="QKZ15" s="98"/>
      <c r="QLA15" s="98"/>
      <c r="QLB15" s="98"/>
      <c r="QLC15" s="98"/>
      <c r="QLD15" s="98"/>
      <c r="QLE15" s="98"/>
      <c r="QLF15" s="98"/>
      <c r="QLG15" s="98"/>
      <c r="QLH15" s="98"/>
      <c r="QLI15" s="98"/>
      <c r="QLJ15" s="98"/>
      <c r="QLK15" s="98"/>
      <c r="QLL15" s="98"/>
      <c r="QLM15" s="98"/>
      <c r="QLN15" s="98"/>
      <c r="QLO15" s="98"/>
      <c r="QLP15" s="98"/>
      <c r="QLQ15" s="98"/>
      <c r="QLR15" s="98"/>
      <c r="QLS15" s="98"/>
      <c r="QLT15" s="98"/>
      <c r="QLU15" s="98"/>
      <c r="QLV15" s="98"/>
      <c r="QLW15" s="98"/>
      <c r="QLX15" s="98"/>
      <c r="QLY15" s="98"/>
      <c r="QLZ15" s="98"/>
      <c r="QMA15" s="98"/>
      <c r="QMB15" s="98"/>
      <c r="QMC15" s="98"/>
      <c r="QMD15" s="98"/>
      <c r="QME15" s="98"/>
      <c r="QMF15" s="98"/>
      <c r="QMG15" s="98"/>
      <c r="QMH15" s="98"/>
      <c r="QMI15" s="98"/>
      <c r="QMJ15" s="98"/>
      <c r="QMK15" s="98"/>
      <c r="QML15" s="98"/>
      <c r="QMM15" s="98"/>
      <c r="QMN15" s="98"/>
      <c r="QMO15" s="98"/>
      <c r="QMP15" s="98"/>
      <c r="QMQ15" s="98"/>
      <c r="QMR15" s="98"/>
      <c r="QMS15" s="98"/>
      <c r="QMT15" s="98"/>
      <c r="QMU15" s="98"/>
      <c r="QMV15" s="98"/>
      <c r="QMW15" s="98"/>
      <c r="QMX15" s="98"/>
      <c r="QMY15" s="98"/>
      <c r="QMZ15" s="98"/>
      <c r="QNA15" s="98"/>
      <c r="QNB15" s="98"/>
      <c r="QNC15" s="98"/>
      <c r="QND15" s="98"/>
      <c r="QNE15" s="98"/>
      <c r="QNF15" s="98"/>
      <c r="QNG15" s="98"/>
      <c r="QNH15" s="98"/>
      <c r="QNI15" s="98"/>
      <c r="QNJ15" s="98"/>
      <c r="QNK15" s="98"/>
      <c r="QNL15" s="98"/>
      <c r="QNM15" s="98"/>
      <c r="QNN15" s="98"/>
      <c r="QNO15" s="98"/>
      <c r="QNP15" s="98"/>
      <c r="QNQ15" s="98"/>
      <c r="QNR15" s="98"/>
      <c r="QNS15" s="98"/>
      <c r="QNT15" s="98"/>
      <c r="QNU15" s="98"/>
      <c r="QNV15" s="98"/>
      <c r="QNW15" s="98"/>
      <c r="QNX15" s="98"/>
      <c r="QNY15" s="98"/>
      <c r="QNZ15" s="98"/>
      <c r="QOA15" s="98"/>
      <c r="QOB15" s="98"/>
      <c r="QOC15" s="98"/>
      <c r="QOD15" s="98"/>
      <c r="QOE15" s="98"/>
      <c r="QOF15" s="98"/>
      <c r="QOG15" s="98"/>
      <c r="QOH15" s="98"/>
      <c r="QOI15" s="98"/>
      <c r="QOJ15" s="98"/>
      <c r="QOK15" s="98"/>
      <c r="QOL15" s="98"/>
      <c r="QOM15" s="98"/>
      <c r="QON15" s="98"/>
      <c r="QOO15" s="98"/>
      <c r="QOP15" s="98"/>
      <c r="QOQ15" s="98"/>
      <c r="QOR15" s="98"/>
      <c r="QOS15" s="98"/>
      <c r="QOT15" s="98"/>
      <c r="QOU15" s="98"/>
      <c r="QOV15" s="98"/>
      <c r="QOW15" s="98"/>
      <c r="QOX15" s="98"/>
      <c r="QOY15" s="98"/>
      <c r="QOZ15" s="98"/>
      <c r="QPA15" s="98"/>
      <c r="QPB15" s="98"/>
      <c r="QPC15" s="98"/>
      <c r="QPD15" s="98"/>
      <c r="QPE15" s="98"/>
      <c r="QPF15" s="98"/>
      <c r="QPG15" s="98"/>
      <c r="QPH15" s="98"/>
      <c r="QPI15" s="98"/>
      <c r="QPJ15" s="98"/>
      <c r="QPK15" s="98"/>
      <c r="QPL15" s="98"/>
      <c r="QPM15" s="98"/>
      <c r="QPN15" s="98"/>
      <c r="QPO15" s="98"/>
      <c r="QPP15" s="98"/>
      <c r="QPQ15" s="98"/>
      <c r="QPR15" s="98"/>
      <c r="QPS15" s="98"/>
      <c r="QPT15" s="98"/>
      <c r="QPU15" s="98"/>
      <c r="QPV15" s="98"/>
      <c r="QPW15" s="98"/>
      <c r="QPX15" s="98"/>
      <c r="QPY15" s="98"/>
      <c r="QPZ15" s="98"/>
      <c r="QQA15" s="98"/>
      <c r="QQB15" s="98"/>
      <c r="QQC15" s="98"/>
      <c r="QQD15" s="98"/>
      <c r="QQE15" s="98"/>
      <c r="QQF15" s="98"/>
      <c r="QQG15" s="98"/>
      <c r="QQH15" s="98"/>
      <c r="QQI15" s="98"/>
      <c r="QQJ15" s="98"/>
      <c r="QQK15" s="98"/>
      <c r="QQL15" s="98"/>
      <c r="QQM15" s="98"/>
      <c r="QQN15" s="98"/>
      <c r="QQO15" s="98"/>
      <c r="QQP15" s="98"/>
      <c r="QQQ15" s="98"/>
      <c r="QQR15" s="98"/>
      <c r="QQS15" s="98"/>
      <c r="QQT15" s="98"/>
      <c r="QQU15" s="98"/>
      <c r="QQV15" s="98"/>
      <c r="QQW15" s="98"/>
      <c r="QQX15" s="98"/>
      <c r="QQY15" s="98"/>
      <c r="QQZ15" s="98"/>
      <c r="QRA15" s="98"/>
      <c r="QRB15" s="98"/>
      <c r="QRC15" s="98"/>
      <c r="QRD15" s="98"/>
      <c r="QRE15" s="98"/>
      <c r="QRF15" s="98"/>
      <c r="QRG15" s="98"/>
      <c r="QRH15" s="98"/>
      <c r="QRI15" s="98"/>
      <c r="QRJ15" s="98"/>
      <c r="QRK15" s="98"/>
      <c r="QRL15" s="98"/>
      <c r="QRM15" s="98"/>
      <c r="QRN15" s="98"/>
      <c r="QRO15" s="98"/>
      <c r="QRP15" s="98"/>
      <c r="QRQ15" s="98"/>
      <c r="QRR15" s="98"/>
      <c r="QRS15" s="98"/>
      <c r="QRT15" s="98"/>
      <c r="QRU15" s="98"/>
      <c r="QRV15" s="98"/>
      <c r="QRW15" s="98"/>
      <c r="QRX15" s="98"/>
      <c r="QRY15" s="98"/>
      <c r="QRZ15" s="98"/>
      <c r="QSA15" s="98"/>
      <c r="QSB15" s="98"/>
      <c r="QSC15" s="98"/>
      <c r="QSD15" s="98"/>
      <c r="QSE15" s="98"/>
      <c r="QSF15" s="98"/>
      <c r="QSG15" s="98"/>
      <c r="QSH15" s="98"/>
      <c r="QSI15" s="98"/>
      <c r="QSJ15" s="98"/>
      <c r="QSK15" s="98"/>
      <c r="QSL15" s="98"/>
      <c r="QSM15" s="98"/>
      <c r="QSN15" s="98"/>
      <c r="QSO15" s="98"/>
      <c r="QSP15" s="98"/>
      <c r="QSQ15" s="98"/>
      <c r="QSR15" s="98"/>
      <c r="QSS15" s="98"/>
      <c r="QST15" s="98"/>
      <c r="QSU15" s="98"/>
      <c r="QSV15" s="98"/>
      <c r="QSW15" s="98"/>
      <c r="QSX15" s="98"/>
      <c r="QSY15" s="98"/>
      <c r="QSZ15" s="98"/>
      <c r="QTA15" s="98"/>
      <c r="QTB15" s="98"/>
      <c r="QTC15" s="98"/>
      <c r="QTD15" s="98"/>
      <c r="QTE15" s="98"/>
      <c r="QTF15" s="98"/>
      <c r="QTG15" s="98"/>
      <c r="QTH15" s="98"/>
      <c r="QTI15" s="98"/>
      <c r="QTJ15" s="98"/>
      <c r="QTK15" s="98"/>
      <c r="QTL15" s="98"/>
      <c r="QTM15" s="98"/>
      <c r="QTN15" s="98"/>
      <c r="QTO15" s="98"/>
      <c r="QTP15" s="98"/>
      <c r="QTQ15" s="98"/>
      <c r="QTR15" s="98"/>
      <c r="QTS15" s="98"/>
      <c r="QTT15" s="98"/>
      <c r="QTU15" s="98"/>
      <c r="QTV15" s="98"/>
      <c r="QTW15" s="98"/>
      <c r="QTX15" s="98"/>
      <c r="QTY15" s="98"/>
      <c r="QTZ15" s="98"/>
      <c r="QUA15" s="98"/>
      <c r="QUB15" s="98"/>
      <c r="QUC15" s="98"/>
      <c r="QUD15" s="98"/>
      <c r="QUE15" s="98"/>
      <c r="QUF15" s="98"/>
      <c r="QUG15" s="98"/>
      <c r="QUH15" s="98"/>
      <c r="QUI15" s="98"/>
      <c r="QUJ15" s="98"/>
      <c r="QUK15" s="98"/>
      <c r="QUL15" s="98"/>
      <c r="QUM15" s="98"/>
      <c r="QUN15" s="98"/>
      <c r="QUO15" s="98"/>
      <c r="QUP15" s="98"/>
      <c r="QUQ15" s="98"/>
      <c r="QUR15" s="98"/>
      <c r="QUS15" s="98"/>
      <c r="QUT15" s="98"/>
      <c r="QUU15" s="98"/>
      <c r="QUV15" s="98"/>
      <c r="QUW15" s="98"/>
      <c r="QUX15" s="98"/>
      <c r="QUY15" s="98"/>
      <c r="QUZ15" s="98"/>
      <c r="QVA15" s="98"/>
      <c r="QVB15" s="98"/>
      <c r="QVC15" s="98"/>
      <c r="QVD15" s="98"/>
      <c r="QVE15" s="98"/>
      <c r="QVF15" s="98"/>
      <c r="QVG15" s="98"/>
      <c r="QVH15" s="98"/>
      <c r="QVI15" s="98"/>
      <c r="QVJ15" s="98"/>
      <c r="QVK15" s="98"/>
      <c r="QVL15" s="98"/>
      <c r="QVM15" s="98"/>
      <c r="QVN15" s="98"/>
      <c r="QVO15" s="98"/>
      <c r="QVP15" s="98"/>
      <c r="QVQ15" s="98"/>
      <c r="QVR15" s="98"/>
      <c r="QVS15" s="98"/>
      <c r="QVT15" s="98"/>
      <c r="QVU15" s="98"/>
      <c r="QVV15" s="98"/>
      <c r="QVW15" s="98"/>
      <c r="QVX15" s="98"/>
      <c r="QVY15" s="98"/>
      <c r="QVZ15" s="98"/>
      <c r="QWA15" s="98"/>
      <c r="QWB15" s="98"/>
      <c r="QWC15" s="98"/>
      <c r="QWD15" s="98"/>
      <c r="QWE15" s="98"/>
      <c r="QWF15" s="98"/>
      <c r="QWG15" s="98"/>
      <c r="QWH15" s="98"/>
      <c r="QWI15" s="98"/>
      <c r="QWJ15" s="98"/>
      <c r="QWK15" s="98"/>
      <c r="QWL15" s="98"/>
      <c r="QWM15" s="98"/>
      <c r="QWN15" s="98"/>
      <c r="QWO15" s="98"/>
      <c r="QWP15" s="98"/>
      <c r="QWQ15" s="98"/>
      <c r="QWR15" s="98"/>
      <c r="QWS15" s="98"/>
      <c r="QWT15" s="98"/>
      <c r="QWU15" s="98"/>
      <c r="QWV15" s="98"/>
      <c r="QWW15" s="98"/>
      <c r="QWX15" s="98"/>
      <c r="QWY15" s="98"/>
      <c r="QWZ15" s="98"/>
      <c r="QXA15" s="98"/>
      <c r="QXB15" s="98"/>
      <c r="QXC15" s="98"/>
      <c r="QXD15" s="98"/>
      <c r="QXE15" s="98"/>
      <c r="QXF15" s="98"/>
      <c r="QXG15" s="98"/>
      <c r="QXH15" s="98"/>
      <c r="QXI15" s="98"/>
      <c r="QXJ15" s="98"/>
      <c r="QXK15" s="98"/>
      <c r="QXL15" s="98"/>
      <c r="QXM15" s="98"/>
      <c r="QXN15" s="98"/>
      <c r="QXO15" s="98"/>
      <c r="QXP15" s="98"/>
      <c r="QXQ15" s="98"/>
      <c r="QXR15" s="98"/>
      <c r="QXS15" s="98"/>
      <c r="QXT15" s="98"/>
      <c r="QXU15" s="98"/>
      <c r="QXV15" s="98"/>
      <c r="QXW15" s="98"/>
      <c r="QXX15" s="98"/>
      <c r="QXY15" s="98"/>
      <c r="QXZ15" s="98"/>
      <c r="QYA15" s="98"/>
      <c r="QYB15" s="98"/>
      <c r="QYC15" s="98"/>
      <c r="QYD15" s="98"/>
      <c r="QYE15" s="98"/>
      <c r="QYF15" s="98"/>
      <c r="QYG15" s="98"/>
      <c r="QYH15" s="98"/>
      <c r="QYI15" s="98"/>
      <c r="QYJ15" s="98"/>
      <c r="QYK15" s="98"/>
      <c r="QYL15" s="98"/>
      <c r="QYM15" s="98"/>
      <c r="QYN15" s="98"/>
      <c r="QYO15" s="98"/>
      <c r="QYP15" s="98"/>
      <c r="QYQ15" s="98"/>
      <c r="QYR15" s="98"/>
      <c r="QYS15" s="98"/>
      <c r="QYT15" s="98"/>
      <c r="QYU15" s="98"/>
      <c r="QYV15" s="98"/>
      <c r="QYW15" s="98"/>
      <c r="QYX15" s="98"/>
      <c r="QYY15" s="98"/>
      <c r="QYZ15" s="98"/>
      <c r="QZA15" s="98"/>
      <c r="QZB15" s="98"/>
      <c r="QZC15" s="98"/>
      <c r="QZD15" s="98"/>
      <c r="QZE15" s="98"/>
      <c r="QZF15" s="98"/>
      <c r="QZG15" s="98"/>
      <c r="QZH15" s="98"/>
      <c r="QZI15" s="98"/>
      <c r="QZJ15" s="98"/>
      <c r="QZK15" s="98"/>
      <c r="QZL15" s="98"/>
      <c r="QZM15" s="98"/>
      <c r="QZN15" s="98"/>
      <c r="QZO15" s="98"/>
      <c r="QZP15" s="98"/>
      <c r="QZQ15" s="98"/>
      <c r="QZR15" s="98"/>
      <c r="QZS15" s="98"/>
      <c r="QZT15" s="98"/>
      <c r="QZU15" s="98"/>
      <c r="QZV15" s="98"/>
      <c r="QZW15" s="98"/>
      <c r="QZX15" s="98"/>
      <c r="QZY15" s="98"/>
      <c r="QZZ15" s="98"/>
      <c r="RAA15" s="98"/>
      <c r="RAB15" s="98"/>
      <c r="RAC15" s="98"/>
      <c r="RAD15" s="98"/>
      <c r="RAE15" s="98"/>
      <c r="RAF15" s="98"/>
      <c r="RAG15" s="98"/>
      <c r="RAH15" s="98"/>
      <c r="RAI15" s="98"/>
      <c r="RAJ15" s="98"/>
      <c r="RAK15" s="98"/>
      <c r="RAL15" s="98"/>
      <c r="RAM15" s="98"/>
      <c r="RAN15" s="98"/>
      <c r="RAO15" s="98"/>
      <c r="RAP15" s="98"/>
      <c r="RAQ15" s="98"/>
      <c r="RAR15" s="98"/>
      <c r="RAS15" s="98"/>
      <c r="RAT15" s="98"/>
      <c r="RAU15" s="98"/>
      <c r="RAV15" s="98"/>
      <c r="RAW15" s="98"/>
      <c r="RAX15" s="98"/>
      <c r="RAY15" s="98"/>
      <c r="RAZ15" s="98"/>
      <c r="RBA15" s="98"/>
      <c r="RBB15" s="98"/>
      <c r="RBC15" s="98"/>
      <c r="RBD15" s="98"/>
      <c r="RBE15" s="98"/>
      <c r="RBF15" s="98"/>
      <c r="RBG15" s="98"/>
      <c r="RBH15" s="98"/>
      <c r="RBI15" s="98"/>
      <c r="RBJ15" s="98"/>
      <c r="RBK15" s="98"/>
      <c r="RBL15" s="98"/>
      <c r="RBM15" s="98"/>
      <c r="RBN15" s="98"/>
      <c r="RBO15" s="98"/>
      <c r="RBP15" s="98"/>
      <c r="RBQ15" s="98"/>
      <c r="RBR15" s="98"/>
      <c r="RBS15" s="98"/>
      <c r="RBT15" s="98"/>
      <c r="RBU15" s="98"/>
      <c r="RBV15" s="98"/>
      <c r="RBW15" s="98"/>
      <c r="RBX15" s="98"/>
      <c r="RBY15" s="98"/>
      <c r="RBZ15" s="98"/>
      <c r="RCA15" s="98"/>
      <c r="RCB15" s="98"/>
      <c r="RCC15" s="98"/>
      <c r="RCD15" s="98"/>
      <c r="RCE15" s="98"/>
      <c r="RCF15" s="98"/>
      <c r="RCG15" s="98"/>
      <c r="RCH15" s="98"/>
      <c r="RCI15" s="98"/>
      <c r="RCJ15" s="98"/>
      <c r="RCK15" s="98"/>
      <c r="RCL15" s="98"/>
      <c r="RCM15" s="98"/>
      <c r="RCN15" s="98"/>
      <c r="RCO15" s="98"/>
      <c r="RCP15" s="98"/>
      <c r="RCQ15" s="98"/>
      <c r="RCR15" s="98"/>
      <c r="RCS15" s="98"/>
      <c r="RCT15" s="98"/>
      <c r="RCU15" s="98"/>
      <c r="RCV15" s="98"/>
      <c r="RCW15" s="98"/>
      <c r="RCX15" s="98"/>
      <c r="RCY15" s="98"/>
      <c r="RCZ15" s="98"/>
      <c r="RDA15" s="98"/>
      <c r="RDB15" s="98"/>
      <c r="RDC15" s="98"/>
      <c r="RDD15" s="98"/>
      <c r="RDE15" s="98"/>
      <c r="RDF15" s="98"/>
      <c r="RDG15" s="98"/>
      <c r="RDH15" s="98"/>
      <c r="RDI15" s="98"/>
      <c r="RDJ15" s="98"/>
      <c r="RDK15" s="98"/>
      <c r="RDL15" s="98"/>
      <c r="RDM15" s="98"/>
      <c r="RDN15" s="98"/>
      <c r="RDO15" s="98"/>
      <c r="RDP15" s="98"/>
      <c r="RDQ15" s="98"/>
      <c r="RDR15" s="98"/>
      <c r="RDS15" s="98"/>
      <c r="RDT15" s="98"/>
      <c r="RDU15" s="98"/>
      <c r="RDV15" s="98"/>
      <c r="RDW15" s="98"/>
      <c r="RDX15" s="98"/>
      <c r="RDY15" s="98"/>
      <c r="RDZ15" s="98"/>
      <c r="REA15" s="98"/>
      <c r="REB15" s="98"/>
      <c r="REC15" s="98"/>
      <c r="RED15" s="98"/>
      <c r="REE15" s="98"/>
      <c r="REF15" s="98"/>
      <c r="REG15" s="98"/>
      <c r="REH15" s="98"/>
      <c r="REI15" s="98"/>
      <c r="REJ15" s="98"/>
      <c r="REK15" s="98"/>
      <c r="REL15" s="98"/>
      <c r="REM15" s="98"/>
      <c r="REN15" s="98"/>
      <c r="REO15" s="98"/>
      <c r="REP15" s="98"/>
      <c r="REQ15" s="98"/>
      <c r="RER15" s="98"/>
      <c r="RES15" s="98"/>
      <c r="RET15" s="98"/>
      <c r="REU15" s="98"/>
      <c r="REV15" s="98"/>
      <c r="REW15" s="98"/>
      <c r="REX15" s="98"/>
      <c r="REY15" s="98"/>
      <c r="REZ15" s="98"/>
      <c r="RFA15" s="98"/>
      <c r="RFB15" s="98"/>
      <c r="RFC15" s="98"/>
      <c r="RFD15" s="98"/>
      <c r="RFE15" s="98"/>
      <c r="RFF15" s="98"/>
      <c r="RFG15" s="98"/>
      <c r="RFH15" s="98"/>
      <c r="RFI15" s="98"/>
      <c r="RFJ15" s="98"/>
      <c r="RFK15" s="98"/>
      <c r="RFL15" s="98"/>
      <c r="RFM15" s="98"/>
      <c r="RFN15" s="98"/>
      <c r="RFO15" s="98"/>
      <c r="RFP15" s="98"/>
      <c r="RFQ15" s="98"/>
      <c r="RFR15" s="98"/>
      <c r="RFS15" s="98"/>
      <c r="RFT15" s="98"/>
      <c r="RFU15" s="98"/>
      <c r="RFV15" s="98"/>
      <c r="RFW15" s="98"/>
      <c r="RFX15" s="98"/>
      <c r="RFY15" s="98"/>
      <c r="RFZ15" s="98"/>
      <c r="RGA15" s="98"/>
      <c r="RGB15" s="98"/>
      <c r="RGC15" s="98"/>
      <c r="RGD15" s="98"/>
      <c r="RGE15" s="98"/>
      <c r="RGF15" s="98"/>
      <c r="RGG15" s="98"/>
      <c r="RGH15" s="98"/>
      <c r="RGI15" s="98"/>
      <c r="RGJ15" s="98"/>
      <c r="RGK15" s="98"/>
      <c r="RGL15" s="98"/>
      <c r="RGM15" s="98"/>
      <c r="RGN15" s="98"/>
      <c r="RGO15" s="98"/>
      <c r="RGP15" s="98"/>
      <c r="RGQ15" s="98"/>
      <c r="RGR15" s="98"/>
      <c r="RGS15" s="98"/>
      <c r="RGT15" s="98"/>
      <c r="RGU15" s="98"/>
      <c r="RGV15" s="98"/>
      <c r="RGW15" s="98"/>
      <c r="RGX15" s="98"/>
      <c r="RGY15" s="98"/>
      <c r="RGZ15" s="98"/>
      <c r="RHA15" s="98"/>
      <c r="RHB15" s="98"/>
      <c r="RHC15" s="98"/>
      <c r="RHD15" s="98"/>
      <c r="RHE15" s="98"/>
      <c r="RHF15" s="98"/>
      <c r="RHG15" s="98"/>
      <c r="RHH15" s="98"/>
      <c r="RHI15" s="98"/>
      <c r="RHJ15" s="98"/>
      <c r="RHK15" s="98"/>
      <c r="RHL15" s="98"/>
      <c r="RHM15" s="98"/>
      <c r="RHN15" s="98"/>
      <c r="RHO15" s="98"/>
      <c r="RHP15" s="98"/>
      <c r="RHQ15" s="98"/>
      <c r="RHR15" s="98"/>
      <c r="RHS15" s="98"/>
      <c r="RHT15" s="98"/>
      <c r="RHU15" s="98"/>
      <c r="RHV15" s="98"/>
      <c r="RHW15" s="98"/>
      <c r="RHX15" s="98"/>
      <c r="RHY15" s="98"/>
      <c r="RHZ15" s="98"/>
      <c r="RIA15" s="98"/>
      <c r="RIB15" s="98"/>
      <c r="RIC15" s="98"/>
      <c r="RID15" s="98"/>
      <c r="RIE15" s="98"/>
      <c r="RIF15" s="98"/>
      <c r="RIG15" s="98"/>
      <c r="RIH15" s="98"/>
      <c r="RII15" s="98"/>
      <c r="RIJ15" s="98"/>
      <c r="RIK15" s="98"/>
      <c r="RIL15" s="98"/>
      <c r="RIM15" s="98"/>
      <c r="RIN15" s="98"/>
      <c r="RIO15" s="98"/>
      <c r="RIP15" s="98"/>
      <c r="RIQ15" s="98"/>
      <c r="RIR15" s="98"/>
      <c r="RIS15" s="98"/>
      <c r="RIT15" s="98"/>
      <c r="RIU15" s="98"/>
      <c r="RIV15" s="98"/>
      <c r="RIW15" s="98"/>
      <c r="RIX15" s="98"/>
      <c r="RIY15" s="98"/>
      <c r="RIZ15" s="98"/>
      <c r="RJA15" s="98"/>
      <c r="RJB15" s="98"/>
      <c r="RJC15" s="98"/>
      <c r="RJD15" s="98"/>
      <c r="RJE15" s="98"/>
      <c r="RJF15" s="98"/>
      <c r="RJG15" s="98"/>
      <c r="RJH15" s="98"/>
      <c r="RJI15" s="98"/>
      <c r="RJJ15" s="98"/>
      <c r="RJK15" s="98"/>
      <c r="RJL15" s="98"/>
      <c r="RJM15" s="98"/>
      <c r="RJN15" s="98"/>
      <c r="RJO15" s="98"/>
      <c r="RJP15" s="98"/>
      <c r="RJQ15" s="98"/>
      <c r="RJR15" s="98"/>
      <c r="RJS15" s="98"/>
      <c r="RJT15" s="98"/>
      <c r="RJU15" s="98"/>
      <c r="RJV15" s="98"/>
      <c r="RJW15" s="98"/>
      <c r="RJX15" s="98"/>
      <c r="RJY15" s="98"/>
      <c r="RJZ15" s="98"/>
      <c r="RKA15" s="98"/>
      <c r="RKB15" s="98"/>
      <c r="RKC15" s="98"/>
      <c r="RKD15" s="98"/>
      <c r="RKE15" s="98"/>
      <c r="RKF15" s="98"/>
      <c r="RKG15" s="98"/>
      <c r="RKH15" s="98"/>
      <c r="RKI15" s="98"/>
      <c r="RKJ15" s="98"/>
      <c r="RKK15" s="98"/>
      <c r="RKL15" s="98"/>
      <c r="RKM15" s="98"/>
      <c r="RKN15" s="98"/>
      <c r="RKO15" s="98"/>
      <c r="RKP15" s="98"/>
      <c r="RKQ15" s="98"/>
      <c r="RKR15" s="98"/>
      <c r="RKS15" s="98"/>
      <c r="RKT15" s="98"/>
      <c r="RKU15" s="98"/>
      <c r="RKV15" s="98"/>
      <c r="RKW15" s="98"/>
      <c r="RKX15" s="98"/>
      <c r="RKY15" s="98"/>
      <c r="RKZ15" s="98"/>
      <c r="RLA15" s="98"/>
      <c r="RLB15" s="98"/>
      <c r="RLC15" s="98"/>
      <c r="RLD15" s="98"/>
      <c r="RLE15" s="98"/>
      <c r="RLF15" s="98"/>
      <c r="RLG15" s="98"/>
      <c r="RLH15" s="98"/>
      <c r="RLI15" s="98"/>
      <c r="RLJ15" s="98"/>
      <c r="RLK15" s="98"/>
      <c r="RLL15" s="98"/>
      <c r="RLM15" s="98"/>
      <c r="RLN15" s="98"/>
      <c r="RLO15" s="98"/>
      <c r="RLP15" s="98"/>
      <c r="RLQ15" s="98"/>
      <c r="RLR15" s="98"/>
      <c r="RLS15" s="98"/>
      <c r="RLT15" s="98"/>
      <c r="RLU15" s="98"/>
      <c r="RLV15" s="98"/>
      <c r="RLW15" s="98"/>
      <c r="RLX15" s="98"/>
      <c r="RLY15" s="98"/>
      <c r="RLZ15" s="98"/>
      <c r="RMA15" s="98"/>
      <c r="RMB15" s="98"/>
      <c r="RMC15" s="98"/>
      <c r="RMD15" s="98"/>
      <c r="RME15" s="98"/>
      <c r="RMF15" s="98"/>
      <c r="RMG15" s="98"/>
      <c r="RMH15" s="98"/>
      <c r="RMI15" s="98"/>
      <c r="RMJ15" s="98"/>
      <c r="RMK15" s="98"/>
      <c r="RML15" s="98"/>
      <c r="RMM15" s="98"/>
      <c r="RMN15" s="98"/>
      <c r="RMO15" s="98"/>
      <c r="RMP15" s="98"/>
      <c r="RMQ15" s="98"/>
      <c r="RMR15" s="98"/>
      <c r="RMS15" s="98"/>
      <c r="RMT15" s="98"/>
      <c r="RMU15" s="98"/>
      <c r="RMV15" s="98"/>
      <c r="RMW15" s="98"/>
      <c r="RMX15" s="98"/>
      <c r="RMY15" s="98"/>
      <c r="RMZ15" s="98"/>
      <c r="RNA15" s="98"/>
      <c r="RNB15" s="98"/>
      <c r="RNC15" s="98"/>
      <c r="RND15" s="98"/>
      <c r="RNE15" s="98"/>
      <c r="RNF15" s="98"/>
      <c r="RNG15" s="98"/>
      <c r="RNH15" s="98"/>
      <c r="RNI15" s="98"/>
      <c r="RNJ15" s="98"/>
      <c r="RNK15" s="98"/>
      <c r="RNL15" s="98"/>
      <c r="RNM15" s="98"/>
      <c r="RNN15" s="98"/>
      <c r="RNO15" s="98"/>
      <c r="RNP15" s="98"/>
      <c r="RNQ15" s="98"/>
      <c r="RNR15" s="98"/>
      <c r="RNS15" s="98"/>
      <c r="RNT15" s="98"/>
      <c r="RNU15" s="98"/>
      <c r="RNV15" s="98"/>
      <c r="RNW15" s="98"/>
      <c r="RNX15" s="98"/>
      <c r="RNY15" s="98"/>
      <c r="RNZ15" s="98"/>
      <c r="ROA15" s="98"/>
      <c r="ROB15" s="98"/>
      <c r="ROC15" s="98"/>
      <c r="ROD15" s="98"/>
      <c r="ROE15" s="98"/>
      <c r="ROF15" s="98"/>
      <c r="ROG15" s="98"/>
      <c r="ROH15" s="98"/>
      <c r="ROI15" s="98"/>
      <c r="ROJ15" s="98"/>
      <c r="ROK15" s="98"/>
      <c r="ROL15" s="98"/>
      <c r="ROM15" s="98"/>
      <c r="RON15" s="98"/>
      <c r="ROO15" s="98"/>
      <c r="ROP15" s="98"/>
      <c r="ROQ15" s="98"/>
      <c r="ROR15" s="98"/>
      <c r="ROS15" s="98"/>
      <c r="ROT15" s="98"/>
      <c r="ROU15" s="98"/>
      <c r="ROV15" s="98"/>
      <c r="ROW15" s="98"/>
      <c r="ROX15" s="98"/>
      <c r="ROY15" s="98"/>
      <c r="ROZ15" s="98"/>
      <c r="RPA15" s="98"/>
      <c r="RPB15" s="98"/>
      <c r="RPC15" s="98"/>
      <c r="RPD15" s="98"/>
      <c r="RPE15" s="98"/>
      <c r="RPF15" s="98"/>
      <c r="RPG15" s="98"/>
      <c r="RPH15" s="98"/>
      <c r="RPI15" s="98"/>
      <c r="RPJ15" s="98"/>
      <c r="RPK15" s="98"/>
      <c r="RPL15" s="98"/>
      <c r="RPM15" s="98"/>
      <c r="RPN15" s="98"/>
      <c r="RPO15" s="98"/>
      <c r="RPP15" s="98"/>
      <c r="RPQ15" s="98"/>
      <c r="RPR15" s="98"/>
      <c r="RPS15" s="98"/>
      <c r="RPT15" s="98"/>
      <c r="RPU15" s="98"/>
      <c r="RPV15" s="98"/>
      <c r="RPW15" s="98"/>
      <c r="RPX15" s="98"/>
      <c r="RPY15" s="98"/>
      <c r="RPZ15" s="98"/>
      <c r="RQA15" s="98"/>
      <c r="RQB15" s="98"/>
      <c r="RQC15" s="98"/>
      <c r="RQD15" s="98"/>
      <c r="RQE15" s="98"/>
      <c r="RQF15" s="98"/>
      <c r="RQG15" s="98"/>
      <c r="RQH15" s="98"/>
      <c r="RQI15" s="98"/>
      <c r="RQJ15" s="98"/>
      <c r="RQK15" s="98"/>
      <c r="RQL15" s="98"/>
      <c r="RQM15" s="98"/>
      <c r="RQN15" s="98"/>
      <c r="RQO15" s="98"/>
      <c r="RQP15" s="98"/>
      <c r="RQQ15" s="98"/>
      <c r="RQR15" s="98"/>
      <c r="RQS15" s="98"/>
      <c r="RQT15" s="98"/>
      <c r="RQU15" s="98"/>
      <c r="RQV15" s="98"/>
      <c r="RQW15" s="98"/>
      <c r="RQX15" s="98"/>
      <c r="RQY15" s="98"/>
      <c r="RQZ15" s="98"/>
      <c r="RRA15" s="98"/>
      <c r="RRB15" s="98"/>
      <c r="RRC15" s="98"/>
      <c r="RRD15" s="98"/>
      <c r="RRE15" s="98"/>
      <c r="RRF15" s="98"/>
      <c r="RRG15" s="98"/>
      <c r="RRH15" s="98"/>
      <c r="RRI15" s="98"/>
      <c r="RRJ15" s="98"/>
      <c r="RRK15" s="98"/>
      <c r="RRL15" s="98"/>
      <c r="RRM15" s="98"/>
      <c r="RRN15" s="98"/>
      <c r="RRO15" s="98"/>
      <c r="RRP15" s="98"/>
      <c r="RRQ15" s="98"/>
      <c r="RRR15" s="98"/>
      <c r="RRS15" s="98"/>
      <c r="RRT15" s="98"/>
      <c r="RRU15" s="98"/>
      <c r="RRV15" s="98"/>
      <c r="RRW15" s="98"/>
      <c r="RRX15" s="98"/>
      <c r="RRY15" s="98"/>
      <c r="RRZ15" s="98"/>
      <c r="RSA15" s="98"/>
      <c r="RSB15" s="98"/>
      <c r="RSC15" s="98"/>
      <c r="RSD15" s="98"/>
      <c r="RSE15" s="98"/>
      <c r="RSF15" s="98"/>
      <c r="RSG15" s="98"/>
      <c r="RSH15" s="98"/>
      <c r="RSI15" s="98"/>
      <c r="RSJ15" s="98"/>
      <c r="RSK15" s="98"/>
      <c r="RSL15" s="98"/>
      <c r="RSM15" s="98"/>
      <c r="RSN15" s="98"/>
      <c r="RSO15" s="98"/>
      <c r="RSP15" s="98"/>
      <c r="RSQ15" s="98"/>
      <c r="RSR15" s="98"/>
      <c r="RSS15" s="98"/>
      <c r="RST15" s="98"/>
      <c r="RSU15" s="98"/>
      <c r="RSV15" s="98"/>
      <c r="RSW15" s="98"/>
      <c r="RSX15" s="98"/>
      <c r="RSY15" s="98"/>
      <c r="RSZ15" s="98"/>
      <c r="RTA15" s="98"/>
      <c r="RTB15" s="98"/>
      <c r="RTC15" s="98"/>
      <c r="RTD15" s="98"/>
      <c r="RTE15" s="98"/>
      <c r="RTF15" s="98"/>
      <c r="RTG15" s="98"/>
      <c r="RTH15" s="98"/>
      <c r="RTI15" s="98"/>
      <c r="RTJ15" s="98"/>
      <c r="RTK15" s="98"/>
      <c r="RTL15" s="98"/>
      <c r="RTM15" s="98"/>
      <c r="RTN15" s="98"/>
      <c r="RTO15" s="98"/>
      <c r="RTP15" s="98"/>
      <c r="RTQ15" s="98"/>
      <c r="RTR15" s="98"/>
      <c r="RTS15" s="98"/>
      <c r="RTT15" s="98"/>
      <c r="RTU15" s="98"/>
      <c r="RTV15" s="98"/>
      <c r="RTW15" s="98"/>
      <c r="RTX15" s="98"/>
      <c r="RTY15" s="98"/>
      <c r="RTZ15" s="98"/>
      <c r="RUA15" s="98"/>
      <c r="RUB15" s="98"/>
      <c r="RUC15" s="98"/>
      <c r="RUD15" s="98"/>
      <c r="RUE15" s="98"/>
      <c r="RUF15" s="98"/>
      <c r="RUG15" s="98"/>
      <c r="RUH15" s="98"/>
      <c r="RUI15" s="98"/>
      <c r="RUJ15" s="98"/>
      <c r="RUK15" s="98"/>
      <c r="RUL15" s="98"/>
      <c r="RUM15" s="98"/>
      <c r="RUN15" s="98"/>
      <c r="RUO15" s="98"/>
      <c r="RUP15" s="98"/>
      <c r="RUQ15" s="98"/>
      <c r="RUR15" s="98"/>
      <c r="RUS15" s="98"/>
      <c r="RUT15" s="98"/>
      <c r="RUU15" s="98"/>
      <c r="RUV15" s="98"/>
      <c r="RUW15" s="98"/>
      <c r="RUX15" s="98"/>
      <c r="RUY15" s="98"/>
      <c r="RUZ15" s="98"/>
      <c r="RVA15" s="98"/>
      <c r="RVB15" s="98"/>
      <c r="RVC15" s="98"/>
      <c r="RVD15" s="98"/>
      <c r="RVE15" s="98"/>
      <c r="RVF15" s="98"/>
      <c r="RVG15" s="98"/>
      <c r="RVH15" s="98"/>
      <c r="RVI15" s="98"/>
      <c r="RVJ15" s="98"/>
      <c r="RVK15" s="98"/>
      <c r="RVL15" s="98"/>
      <c r="RVM15" s="98"/>
      <c r="RVN15" s="98"/>
      <c r="RVO15" s="98"/>
      <c r="RVP15" s="98"/>
      <c r="RVQ15" s="98"/>
      <c r="RVR15" s="98"/>
      <c r="RVS15" s="98"/>
      <c r="RVT15" s="98"/>
      <c r="RVU15" s="98"/>
      <c r="RVV15" s="98"/>
      <c r="RVW15" s="98"/>
      <c r="RVX15" s="98"/>
      <c r="RVY15" s="98"/>
      <c r="RVZ15" s="98"/>
      <c r="RWA15" s="98"/>
      <c r="RWB15" s="98"/>
      <c r="RWC15" s="98"/>
      <c r="RWD15" s="98"/>
      <c r="RWE15" s="98"/>
      <c r="RWF15" s="98"/>
      <c r="RWG15" s="98"/>
      <c r="RWH15" s="98"/>
      <c r="RWI15" s="98"/>
      <c r="RWJ15" s="98"/>
      <c r="RWK15" s="98"/>
      <c r="RWL15" s="98"/>
      <c r="RWM15" s="98"/>
      <c r="RWN15" s="98"/>
      <c r="RWO15" s="98"/>
      <c r="RWP15" s="98"/>
      <c r="RWQ15" s="98"/>
      <c r="RWR15" s="98"/>
      <c r="RWS15" s="98"/>
      <c r="RWT15" s="98"/>
      <c r="RWU15" s="98"/>
      <c r="RWV15" s="98"/>
      <c r="RWW15" s="98"/>
      <c r="RWX15" s="98"/>
      <c r="RWY15" s="98"/>
      <c r="RWZ15" s="98"/>
      <c r="RXA15" s="98"/>
      <c r="RXB15" s="98"/>
      <c r="RXC15" s="98"/>
      <c r="RXD15" s="98"/>
      <c r="RXE15" s="98"/>
      <c r="RXF15" s="98"/>
      <c r="RXG15" s="98"/>
      <c r="RXH15" s="98"/>
      <c r="RXI15" s="98"/>
      <c r="RXJ15" s="98"/>
      <c r="RXK15" s="98"/>
      <c r="RXL15" s="98"/>
      <c r="RXM15" s="98"/>
      <c r="RXN15" s="98"/>
      <c r="RXO15" s="98"/>
      <c r="RXP15" s="98"/>
      <c r="RXQ15" s="98"/>
      <c r="RXR15" s="98"/>
      <c r="RXS15" s="98"/>
      <c r="RXT15" s="98"/>
      <c r="RXU15" s="98"/>
      <c r="RXV15" s="98"/>
      <c r="RXW15" s="98"/>
      <c r="RXX15" s="98"/>
      <c r="RXY15" s="98"/>
      <c r="RXZ15" s="98"/>
      <c r="RYA15" s="98"/>
      <c r="RYB15" s="98"/>
      <c r="RYC15" s="98"/>
      <c r="RYD15" s="98"/>
      <c r="RYE15" s="98"/>
      <c r="RYF15" s="98"/>
      <c r="RYG15" s="98"/>
      <c r="RYH15" s="98"/>
      <c r="RYI15" s="98"/>
      <c r="RYJ15" s="98"/>
      <c r="RYK15" s="98"/>
      <c r="RYL15" s="98"/>
      <c r="RYM15" s="98"/>
      <c r="RYN15" s="98"/>
      <c r="RYO15" s="98"/>
      <c r="RYP15" s="98"/>
      <c r="RYQ15" s="98"/>
      <c r="RYR15" s="98"/>
      <c r="RYS15" s="98"/>
      <c r="RYT15" s="98"/>
      <c r="RYU15" s="98"/>
      <c r="RYV15" s="98"/>
      <c r="RYW15" s="98"/>
      <c r="RYX15" s="98"/>
      <c r="RYY15" s="98"/>
      <c r="RYZ15" s="98"/>
      <c r="RZA15" s="98"/>
      <c r="RZB15" s="98"/>
      <c r="RZC15" s="98"/>
      <c r="RZD15" s="98"/>
      <c r="RZE15" s="98"/>
      <c r="RZF15" s="98"/>
      <c r="RZG15" s="98"/>
      <c r="RZH15" s="98"/>
      <c r="RZI15" s="98"/>
      <c r="RZJ15" s="98"/>
      <c r="RZK15" s="98"/>
      <c r="RZL15" s="98"/>
      <c r="RZM15" s="98"/>
      <c r="RZN15" s="98"/>
      <c r="RZO15" s="98"/>
      <c r="RZP15" s="98"/>
      <c r="RZQ15" s="98"/>
      <c r="RZR15" s="98"/>
      <c r="RZS15" s="98"/>
      <c r="RZT15" s="98"/>
      <c r="RZU15" s="98"/>
      <c r="RZV15" s="98"/>
      <c r="RZW15" s="98"/>
      <c r="RZX15" s="98"/>
      <c r="RZY15" s="98"/>
      <c r="RZZ15" s="98"/>
      <c r="SAA15" s="98"/>
      <c r="SAB15" s="98"/>
      <c r="SAC15" s="98"/>
      <c r="SAD15" s="98"/>
      <c r="SAE15" s="98"/>
      <c r="SAF15" s="98"/>
      <c r="SAG15" s="98"/>
      <c r="SAH15" s="98"/>
      <c r="SAI15" s="98"/>
      <c r="SAJ15" s="98"/>
      <c r="SAK15" s="98"/>
      <c r="SAL15" s="98"/>
      <c r="SAM15" s="98"/>
      <c r="SAN15" s="98"/>
      <c r="SAO15" s="98"/>
      <c r="SAP15" s="98"/>
      <c r="SAQ15" s="98"/>
      <c r="SAR15" s="98"/>
      <c r="SAS15" s="98"/>
      <c r="SAT15" s="98"/>
      <c r="SAU15" s="98"/>
      <c r="SAV15" s="98"/>
      <c r="SAW15" s="98"/>
      <c r="SAX15" s="98"/>
      <c r="SAY15" s="98"/>
      <c r="SAZ15" s="98"/>
      <c r="SBA15" s="98"/>
      <c r="SBB15" s="98"/>
      <c r="SBC15" s="98"/>
      <c r="SBD15" s="98"/>
      <c r="SBE15" s="98"/>
      <c r="SBF15" s="98"/>
      <c r="SBG15" s="98"/>
      <c r="SBH15" s="98"/>
      <c r="SBI15" s="98"/>
      <c r="SBJ15" s="98"/>
      <c r="SBK15" s="98"/>
      <c r="SBL15" s="98"/>
      <c r="SBM15" s="98"/>
      <c r="SBN15" s="98"/>
      <c r="SBO15" s="98"/>
      <c r="SBP15" s="98"/>
      <c r="SBQ15" s="98"/>
      <c r="SBR15" s="98"/>
      <c r="SBS15" s="98"/>
      <c r="SBT15" s="98"/>
      <c r="SBU15" s="98"/>
      <c r="SBV15" s="98"/>
      <c r="SBW15" s="98"/>
      <c r="SBX15" s="98"/>
      <c r="SBY15" s="98"/>
      <c r="SBZ15" s="98"/>
      <c r="SCA15" s="98"/>
      <c r="SCB15" s="98"/>
      <c r="SCC15" s="98"/>
      <c r="SCD15" s="98"/>
      <c r="SCE15" s="98"/>
      <c r="SCF15" s="98"/>
      <c r="SCG15" s="98"/>
      <c r="SCH15" s="98"/>
      <c r="SCI15" s="98"/>
      <c r="SCJ15" s="98"/>
      <c r="SCK15" s="98"/>
      <c r="SCL15" s="98"/>
      <c r="SCM15" s="98"/>
      <c r="SCN15" s="98"/>
      <c r="SCO15" s="98"/>
      <c r="SCP15" s="98"/>
      <c r="SCQ15" s="98"/>
      <c r="SCR15" s="98"/>
      <c r="SCS15" s="98"/>
      <c r="SCT15" s="98"/>
      <c r="SCU15" s="98"/>
      <c r="SCV15" s="98"/>
      <c r="SCW15" s="98"/>
      <c r="SCX15" s="98"/>
      <c r="SCY15" s="98"/>
      <c r="SCZ15" s="98"/>
      <c r="SDA15" s="98"/>
      <c r="SDB15" s="98"/>
      <c r="SDC15" s="98"/>
      <c r="SDD15" s="98"/>
      <c r="SDE15" s="98"/>
      <c r="SDF15" s="98"/>
      <c r="SDG15" s="98"/>
      <c r="SDH15" s="98"/>
      <c r="SDI15" s="98"/>
      <c r="SDJ15" s="98"/>
      <c r="SDK15" s="98"/>
      <c r="SDL15" s="98"/>
      <c r="SDM15" s="98"/>
      <c r="SDN15" s="98"/>
      <c r="SDO15" s="98"/>
      <c r="SDP15" s="98"/>
      <c r="SDQ15" s="98"/>
      <c r="SDR15" s="98"/>
      <c r="SDS15" s="98"/>
      <c r="SDT15" s="98"/>
      <c r="SDU15" s="98"/>
      <c r="SDV15" s="98"/>
      <c r="SDW15" s="98"/>
      <c r="SDX15" s="98"/>
      <c r="SDY15" s="98"/>
      <c r="SDZ15" s="98"/>
      <c r="SEA15" s="98"/>
      <c r="SEB15" s="98"/>
      <c r="SEC15" s="98"/>
      <c r="SED15" s="98"/>
      <c r="SEE15" s="98"/>
      <c r="SEF15" s="98"/>
      <c r="SEG15" s="98"/>
      <c r="SEH15" s="98"/>
      <c r="SEI15" s="98"/>
      <c r="SEJ15" s="98"/>
      <c r="SEK15" s="98"/>
      <c r="SEL15" s="98"/>
      <c r="SEM15" s="98"/>
      <c r="SEN15" s="98"/>
      <c r="SEO15" s="98"/>
      <c r="SEP15" s="98"/>
      <c r="SEQ15" s="98"/>
      <c r="SER15" s="98"/>
      <c r="SES15" s="98"/>
      <c r="SET15" s="98"/>
      <c r="SEU15" s="98"/>
      <c r="SEV15" s="98"/>
      <c r="SEW15" s="98"/>
      <c r="SEX15" s="98"/>
      <c r="SEY15" s="98"/>
      <c r="SEZ15" s="98"/>
      <c r="SFA15" s="98"/>
      <c r="SFB15" s="98"/>
      <c r="SFC15" s="98"/>
      <c r="SFD15" s="98"/>
      <c r="SFE15" s="98"/>
      <c r="SFF15" s="98"/>
      <c r="SFG15" s="98"/>
      <c r="SFH15" s="98"/>
      <c r="SFI15" s="98"/>
      <c r="SFJ15" s="98"/>
      <c r="SFK15" s="98"/>
      <c r="SFL15" s="98"/>
      <c r="SFM15" s="98"/>
      <c r="SFN15" s="98"/>
      <c r="SFO15" s="98"/>
      <c r="SFP15" s="98"/>
      <c r="SFQ15" s="98"/>
      <c r="SFR15" s="98"/>
      <c r="SFS15" s="98"/>
      <c r="SFT15" s="98"/>
      <c r="SFU15" s="98"/>
      <c r="SFV15" s="98"/>
      <c r="SFW15" s="98"/>
      <c r="SFX15" s="98"/>
      <c r="SFY15" s="98"/>
      <c r="SFZ15" s="98"/>
      <c r="SGA15" s="98"/>
      <c r="SGB15" s="98"/>
      <c r="SGC15" s="98"/>
      <c r="SGD15" s="98"/>
      <c r="SGE15" s="98"/>
      <c r="SGF15" s="98"/>
      <c r="SGG15" s="98"/>
      <c r="SGH15" s="98"/>
      <c r="SGI15" s="98"/>
      <c r="SGJ15" s="98"/>
      <c r="SGK15" s="98"/>
      <c r="SGL15" s="98"/>
      <c r="SGM15" s="98"/>
      <c r="SGN15" s="98"/>
      <c r="SGO15" s="98"/>
      <c r="SGP15" s="98"/>
      <c r="SGQ15" s="98"/>
      <c r="SGR15" s="98"/>
      <c r="SGS15" s="98"/>
      <c r="SGT15" s="98"/>
      <c r="SGU15" s="98"/>
      <c r="SGV15" s="98"/>
      <c r="SGW15" s="98"/>
      <c r="SGX15" s="98"/>
      <c r="SGY15" s="98"/>
      <c r="SGZ15" s="98"/>
      <c r="SHA15" s="98"/>
      <c r="SHB15" s="98"/>
      <c r="SHC15" s="98"/>
      <c r="SHD15" s="98"/>
      <c r="SHE15" s="98"/>
      <c r="SHF15" s="98"/>
      <c r="SHG15" s="98"/>
      <c r="SHH15" s="98"/>
      <c r="SHI15" s="98"/>
      <c r="SHJ15" s="98"/>
      <c r="SHK15" s="98"/>
      <c r="SHL15" s="98"/>
      <c r="SHM15" s="98"/>
      <c r="SHN15" s="98"/>
      <c r="SHO15" s="98"/>
      <c r="SHP15" s="98"/>
      <c r="SHQ15" s="98"/>
      <c r="SHR15" s="98"/>
      <c r="SHS15" s="98"/>
      <c r="SHT15" s="98"/>
      <c r="SHU15" s="98"/>
      <c r="SHV15" s="98"/>
      <c r="SHW15" s="98"/>
      <c r="SHX15" s="98"/>
      <c r="SHY15" s="98"/>
      <c r="SHZ15" s="98"/>
      <c r="SIA15" s="98"/>
      <c r="SIB15" s="98"/>
      <c r="SIC15" s="98"/>
      <c r="SID15" s="98"/>
      <c r="SIE15" s="98"/>
      <c r="SIF15" s="98"/>
      <c r="SIG15" s="98"/>
      <c r="SIH15" s="98"/>
      <c r="SII15" s="98"/>
      <c r="SIJ15" s="98"/>
      <c r="SIK15" s="98"/>
      <c r="SIL15" s="98"/>
      <c r="SIM15" s="98"/>
      <c r="SIN15" s="98"/>
      <c r="SIO15" s="98"/>
      <c r="SIP15" s="98"/>
      <c r="SIQ15" s="98"/>
      <c r="SIR15" s="98"/>
      <c r="SIS15" s="98"/>
      <c r="SIT15" s="98"/>
      <c r="SIU15" s="98"/>
      <c r="SIV15" s="98"/>
      <c r="SIW15" s="98"/>
      <c r="SIX15" s="98"/>
      <c r="SIY15" s="98"/>
      <c r="SIZ15" s="98"/>
      <c r="SJA15" s="98"/>
      <c r="SJB15" s="98"/>
      <c r="SJC15" s="98"/>
      <c r="SJD15" s="98"/>
      <c r="SJE15" s="98"/>
      <c r="SJF15" s="98"/>
      <c r="SJG15" s="98"/>
      <c r="SJH15" s="98"/>
      <c r="SJI15" s="98"/>
      <c r="SJJ15" s="98"/>
      <c r="SJK15" s="98"/>
      <c r="SJL15" s="98"/>
      <c r="SJM15" s="98"/>
      <c r="SJN15" s="98"/>
      <c r="SJO15" s="98"/>
      <c r="SJP15" s="98"/>
      <c r="SJQ15" s="98"/>
      <c r="SJR15" s="98"/>
      <c r="SJS15" s="98"/>
      <c r="SJT15" s="98"/>
      <c r="SJU15" s="98"/>
      <c r="SJV15" s="98"/>
      <c r="SJW15" s="98"/>
      <c r="SJX15" s="98"/>
      <c r="SJY15" s="98"/>
      <c r="SJZ15" s="98"/>
      <c r="SKA15" s="98"/>
      <c r="SKB15" s="98"/>
      <c r="SKC15" s="98"/>
      <c r="SKD15" s="98"/>
      <c r="SKE15" s="98"/>
      <c r="SKF15" s="98"/>
      <c r="SKG15" s="98"/>
      <c r="SKH15" s="98"/>
      <c r="SKI15" s="98"/>
      <c r="SKJ15" s="98"/>
      <c r="SKK15" s="98"/>
      <c r="SKL15" s="98"/>
      <c r="SKM15" s="98"/>
      <c r="SKN15" s="98"/>
      <c r="SKO15" s="98"/>
      <c r="SKP15" s="98"/>
      <c r="SKQ15" s="98"/>
      <c r="SKR15" s="98"/>
      <c r="SKS15" s="98"/>
      <c r="SKT15" s="98"/>
      <c r="SKU15" s="98"/>
      <c r="SKV15" s="98"/>
      <c r="SKW15" s="98"/>
      <c r="SKX15" s="98"/>
      <c r="SKY15" s="98"/>
      <c r="SKZ15" s="98"/>
      <c r="SLA15" s="98"/>
      <c r="SLB15" s="98"/>
      <c r="SLC15" s="98"/>
      <c r="SLD15" s="98"/>
      <c r="SLE15" s="98"/>
      <c r="SLF15" s="98"/>
      <c r="SLG15" s="98"/>
      <c r="SLH15" s="98"/>
      <c r="SLI15" s="98"/>
      <c r="SLJ15" s="98"/>
      <c r="SLK15" s="98"/>
      <c r="SLL15" s="98"/>
      <c r="SLM15" s="98"/>
      <c r="SLN15" s="98"/>
      <c r="SLO15" s="98"/>
      <c r="SLP15" s="98"/>
      <c r="SLQ15" s="98"/>
      <c r="SLR15" s="98"/>
      <c r="SLS15" s="98"/>
      <c r="SLT15" s="98"/>
      <c r="SLU15" s="98"/>
      <c r="SLV15" s="98"/>
      <c r="SLW15" s="98"/>
      <c r="SLX15" s="98"/>
      <c r="SLY15" s="98"/>
      <c r="SLZ15" s="98"/>
      <c r="SMA15" s="98"/>
      <c r="SMB15" s="98"/>
      <c r="SMC15" s="98"/>
      <c r="SMD15" s="98"/>
      <c r="SME15" s="98"/>
      <c r="SMF15" s="98"/>
      <c r="SMG15" s="98"/>
      <c r="SMH15" s="98"/>
      <c r="SMI15" s="98"/>
      <c r="SMJ15" s="98"/>
      <c r="SMK15" s="98"/>
      <c r="SML15" s="98"/>
      <c r="SMM15" s="98"/>
      <c r="SMN15" s="98"/>
      <c r="SMO15" s="98"/>
      <c r="SMP15" s="98"/>
      <c r="SMQ15" s="98"/>
      <c r="SMR15" s="98"/>
      <c r="SMS15" s="98"/>
      <c r="SMT15" s="98"/>
      <c r="SMU15" s="98"/>
      <c r="SMV15" s="98"/>
      <c r="SMW15" s="98"/>
      <c r="SMX15" s="98"/>
      <c r="SMY15" s="98"/>
      <c r="SMZ15" s="98"/>
      <c r="SNA15" s="98"/>
      <c r="SNB15" s="98"/>
      <c r="SNC15" s="98"/>
      <c r="SND15" s="98"/>
      <c r="SNE15" s="98"/>
      <c r="SNF15" s="98"/>
      <c r="SNG15" s="98"/>
      <c r="SNH15" s="98"/>
      <c r="SNI15" s="98"/>
      <c r="SNJ15" s="98"/>
      <c r="SNK15" s="98"/>
      <c r="SNL15" s="98"/>
      <c r="SNM15" s="98"/>
      <c r="SNN15" s="98"/>
      <c r="SNO15" s="98"/>
      <c r="SNP15" s="98"/>
      <c r="SNQ15" s="98"/>
      <c r="SNR15" s="98"/>
      <c r="SNS15" s="98"/>
      <c r="SNT15" s="98"/>
      <c r="SNU15" s="98"/>
      <c r="SNV15" s="98"/>
      <c r="SNW15" s="98"/>
      <c r="SNX15" s="98"/>
      <c r="SNY15" s="98"/>
      <c r="SNZ15" s="98"/>
      <c r="SOA15" s="98"/>
      <c r="SOB15" s="98"/>
      <c r="SOC15" s="98"/>
      <c r="SOD15" s="98"/>
      <c r="SOE15" s="98"/>
      <c r="SOF15" s="98"/>
      <c r="SOG15" s="98"/>
      <c r="SOH15" s="98"/>
      <c r="SOI15" s="98"/>
      <c r="SOJ15" s="98"/>
      <c r="SOK15" s="98"/>
      <c r="SOL15" s="98"/>
      <c r="SOM15" s="98"/>
      <c r="SON15" s="98"/>
      <c r="SOO15" s="98"/>
      <c r="SOP15" s="98"/>
      <c r="SOQ15" s="98"/>
      <c r="SOR15" s="98"/>
      <c r="SOS15" s="98"/>
      <c r="SOT15" s="98"/>
      <c r="SOU15" s="98"/>
      <c r="SOV15" s="98"/>
      <c r="SOW15" s="98"/>
      <c r="SOX15" s="98"/>
      <c r="SOY15" s="98"/>
      <c r="SOZ15" s="98"/>
      <c r="SPA15" s="98"/>
      <c r="SPB15" s="98"/>
      <c r="SPC15" s="98"/>
      <c r="SPD15" s="98"/>
      <c r="SPE15" s="98"/>
      <c r="SPF15" s="98"/>
      <c r="SPG15" s="98"/>
      <c r="SPH15" s="98"/>
      <c r="SPI15" s="98"/>
      <c r="SPJ15" s="98"/>
      <c r="SPK15" s="98"/>
      <c r="SPL15" s="98"/>
      <c r="SPM15" s="98"/>
      <c r="SPN15" s="98"/>
      <c r="SPO15" s="98"/>
      <c r="SPP15" s="98"/>
      <c r="SPQ15" s="98"/>
      <c r="SPR15" s="98"/>
      <c r="SPS15" s="98"/>
      <c r="SPT15" s="98"/>
      <c r="SPU15" s="98"/>
      <c r="SPV15" s="98"/>
      <c r="SPW15" s="98"/>
      <c r="SPX15" s="98"/>
      <c r="SPY15" s="98"/>
      <c r="SPZ15" s="98"/>
      <c r="SQA15" s="98"/>
      <c r="SQB15" s="98"/>
      <c r="SQC15" s="98"/>
      <c r="SQD15" s="98"/>
      <c r="SQE15" s="98"/>
      <c r="SQF15" s="98"/>
      <c r="SQG15" s="98"/>
      <c r="SQH15" s="98"/>
      <c r="SQI15" s="98"/>
      <c r="SQJ15" s="98"/>
      <c r="SQK15" s="98"/>
      <c r="SQL15" s="98"/>
      <c r="SQM15" s="98"/>
      <c r="SQN15" s="98"/>
      <c r="SQO15" s="98"/>
      <c r="SQP15" s="98"/>
      <c r="SQQ15" s="98"/>
      <c r="SQR15" s="98"/>
      <c r="SQS15" s="98"/>
      <c r="SQT15" s="98"/>
      <c r="SQU15" s="98"/>
      <c r="SQV15" s="98"/>
      <c r="SQW15" s="98"/>
      <c r="SQX15" s="98"/>
      <c r="SQY15" s="98"/>
      <c r="SQZ15" s="98"/>
      <c r="SRA15" s="98"/>
      <c r="SRB15" s="98"/>
      <c r="SRC15" s="98"/>
      <c r="SRD15" s="98"/>
      <c r="SRE15" s="98"/>
      <c r="SRF15" s="98"/>
      <c r="SRG15" s="98"/>
      <c r="SRH15" s="98"/>
      <c r="SRI15" s="98"/>
      <c r="SRJ15" s="98"/>
      <c r="SRK15" s="98"/>
      <c r="SRL15" s="98"/>
      <c r="SRM15" s="98"/>
      <c r="SRN15" s="98"/>
      <c r="SRO15" s="98"/>
      <c r="SRP15" s="98"/>
      <c r="SRQ15" s="98"/>
      <c r="SRR15" s="98"/>
      <c r="SRS15" s="98"/>
      <c r="SRT15" s="98"/>
      <c r="SRU15" s="98"/>
      <c r="SRV15" s="98"/>
      <c r="SRW15" s="98"/>
      <c r="SRX15" s="98"/>
      <c r="SRY15" s="98"/>
      <c r="SRZ15" s="98"/>
      <c r="SSA15" s="98"/>
      <c r="SSB15" s="98"/>
      <c r="SSC15" s="98"/>
      <c r="SSD15" s="98"/>
      <c r="SSE15" s="98"/>
      <c r="SSF15" s="98"/>
      <c r="SSG15" s="98"/>
      <c r="SSH15" s="98"/>
      <c r="SSI15" s="98"/>
      <c r="SSJ15" s="98"/>
      <c r="SSK15" s="98"/>
      <c r="SSL15" s="98"/>
      <c r="SSM15" s="98"/>
      <c r="SSN15" s="98"/>
      <c r="SSO15" s="98"/>
      <c r="SSP15" s="98"/>
      <c r="SSQ15" s="98"/>
      <c r="SSR15" s="98"/>
      <c r="SSS15" s="98"/>
      <c r="SST15" s="98"/>
      <c r="SSU15" s="98"/>
      <c r="SSV15" s="98"/>
      <c r="SSW15" s="98"/>
      <c r="SSX15" s="98"/>
      <c r="SSY15" s="98"/>
      <c r="SSZ15" s="98"/>
      <c r="STA15" s="98"/>
      <c r="STB15" s="98"/>
      <c r="STC15" s="98"/>
      <c r="STD15" s="98"/>
      <c r="STE15" s="98"/>
      <c r="STF15" s="98"/>
      <c r="STG15" s="98"/>
      <c r="STH15" s="98"/>
      <c r="STI15" s="98"/>
      <c r="STJ15" s="98"/>
      <c r="STK15" s="98"/>
      <c r="STL15" s="98"/>
      <c r="STM15" s="98"/>
      <c r="STN15" s="98"/>
      <c r="STO15" s="98"/>
      <c r="STP15" s="98"/>
      <c r="STQ15" s="98"/>
      <c r="STR15" s="98"/>
      <c r="STS15" s="98"/>
      <c r="STT15" s="98"/>
      <c r="STU15" s="98"/>
      <c r="STV15" s="98"/>
      <c r="STW15" s="98"/>
      <c r="STX15" s="98"/>
      <c r="STY15" s="98"/>
      <c r="STZ15" s="98"/>
      <c r="SUA15" s="98"/>
      <c r="SUB15" s="98"/>
      <c r="SUC15" s="98"/>
      <c r="SUD15" s="98"/>
      <c r="SUE15" s="98"/>
      <c r="SUF15" s="98"/>
      <c r="SUG15" s="98"/>
      <c r="SUH15" s="98"/>
      <c r="SUI15" s="98"/>
      <c r="SUJ15" s="98"/>
      <c r="SUK15" s="98"/>
      <c r="SUL15" s="98"/>
      <c r="SUM15" s="98"/>
      <c r="SUN15" s="98"/>
      <c r="SUO15" s="98"/>
      <c r="SUP15" s="98"/>
      <c r="SUQ15" s="98"/>
      <c r="SUR15" s="98"/>
      <c r="SUS15" s="98"/>
      <c r="SUT15" s="98"/>
      <c r="SUU15" s="98"/>
      <c r="SUV15" s="98"/>
      <c r="SUW15" s="98"/>
      <c r="SUX15" s="98"/>
      <c r="SUY15" s="98"/>
      <c r="SUZ15" s="98"/>
      <c r="SVA15" s="98"/>
      <c r="SVB15" s="98"/>
      <c r="SVC15" s="98"/>
      <c r="SVD15" s="98"/>
      <c r="SVE15" s="98"/>
      <c r="SVF15" s="98"/>
      <c r="SVG15" s="98"/>
      <c r="SVH15" s="98"/>
      <c r="SVI15" s="98"/>
      <c r="SVJ15" s="98"/>
      <c r="SVK15" s="98"/>
      <c r="SVL15" s="98"/>
      <c r="SVM15" s="98"/>
      <c r="SVN15" s="98"/>
      <c r="SVO15" s="98"/>
      <c r="SVP15" s="98"/>
      <c r="SVQ15" s="98"/>
      <c r="SVR15" s="98"/>
      <c r="SVS15" s="98"/>
      <c r="SVT15" s="98"/>
      <c r="SVU15" s="98"/>
      <c r="SVV15" s="98"/>
      <c r="SVW15" s="98"/>
      <c r="SVX15" s="98"/>
      <c r="SVY15" s="98"/>
      <c r="SVZ15" s="98"/>
      <c r="SWA15" s="98"/>
      <c r="SWB15" s="98"/>
      <c r="SWC15" s="98"/>
      <c r="SWD15" s="98"/>
      <c r="SWE15" s="98"/>
      <c r="SWF15" s="98"/>
      <c r="SWG15" s="98"/>
      <c r="SWH15" s="98"/>
      <c r="SWI15" s="98"/>
      <c r="SWJ15" s="98"/>
      <c r="SWK15" s="98"/>
      <c r="SWL15" s="98"/>
      <c r="SWM15" s="98"/>
      <c r="SWN15" s="98"/>
      <c r="SWO15" s="98"/>
      <c r="SWP15" s="98"/>
      <c r="SWQ15" s="98"/>
      <c r="SWR15" s="98"/>
      <c r="SWS15" s="98"/>
      <c r="SWT15" s="98"/>
      <c r="SWU15" s="98"/>
      <c r="SWV15" s="98"/>
      <c r="SWW15" s="98"/>
      <c r="SWX15" s="98"/>
      <c r="SWY15" s="98"/>
      <c r="SWZ15" s="98"/>
      <c r="SXA15" s="98"/>
      <c r="SXB15" s="98"/>
      <c r="SXC15" s="98"/>
      <c r="SXD15" s="98"/>
      <c r="SXE15" s="98"/>
      <c r="SXF15" s="98"/>
      <c r="SXG15" s="98"/>
      <c r="SXH15" s="98"/>
      <c r="SXI15" s="98"/>
      <c r="SXJ15" s="98"/>
      <c r="SXK15" s="98"/>
      <c r="SXL15" s="98"/>
      <c r="SXM15" s="98"/>
      <c r="SXN15" s="98"/>
      <c r="SXO15" s="98"/>
      <c r="SXP15" s="98"/>
      <c r="SXQ15" s="98"/>
      <c r="SXR15" s="98"/>
      <c r="SXS15" s="98"/>
      <c r="SXT15" s="98"/>
      <c r="SXU15" s="98"/>
      <c r="SXV15" s="98"/>
      <c r="SXW15" s="98"/>
      <c r="SXX15" s="98"/>
      <c r="SXY15" s="98"/>
      <c r="SXZ15" s="98"/>
      <c r="SYA15" s="98"/>
      <c r="SYB15" s="98"/>
      <c r="SYC15" s="98"/>
      <c r="SYD15" s="98"/>
      <c r="SYE15" s="98"/>
      <c r="SYF15" s="98"/>
      <c r="SYG15" s="98"/>
      <c r="SYH15" s="98"/>
      <c r="SYI15" s="98"/>
      <c r="SYJ15" s="98"/>
      <c r="SYK15" s="98"/>
      <c r="SYL15" s="98"/>
      <c r="SYM15" s="98"/>
      <c r="SYN15" s="98"/>
      <c r="SYO15" s="98"/>
      <c r="SYP15" s="98"/>
      <c r="SYQ15" s="98"/>
      <c r="SYR15" s="98"/>
      <c r="SYS15" s="98"/>
      <c r="SYT15" s="98"/>
      <c r="SYU15" s="98"/>
      <c r="SYV15" s="98"/>
      <c r="SYW15" s="98"/>
      <c r="SYX15" s="98"/>
      <c r="SYY15" s="98"/>
      <c r="SYZ15" s="98"/>
      <c r="SZA15" s="98"/>
      <c r="SZB15" s="98"/>
      <c r="SZC15" s="98"/>
      <c r="SZD15" s="98"/>
      <c r="SZE15" s="98"/>
      <c r="SZF15" s="98"/>
      <c r="SZG15" s="98"/>
      <c r="SZH15" s="98"/>
      <c r="SZI15" s="98"/>
      <c r="SZJ15" s="98"/>
      <c r="SZK15" s="98"/>
      <c r="SZL15" s="98"/>
      <c r="SZM15" s="98"/>
      <c r="SZN15" s="98"/>
      <c r="SZO15" s="98"/>
      <c r="SZP15" s="98"/>
      <c r="SZQ15" s="98"/>
      <c r="SZR15" s="98"/>
      <c r="SZS15" s="98"/>
      <c r="SZT15" s="98"/>
      <c r="SZU15" s="98"/>
      <c r="SZV15" s="98"/>
      <c r="SZW15" s="98"/>
      <c r="SZX15" s="98"/>
      <c r="SZY15" s="98"/>
      <c r="SZZ15" s="98"/>
      <c r="TAA15" s="98"/>
      <c r="TAB15" s="98"/>
      <c r="TAC15" s="98"/>
      <c r="TAD15" s="98"/>
      <c r="TAE15" s="98"/>
      <c r="TAF15" s="98"/>
      <c r="TAG15" s="98"/>
      <c r="TAH15" s="98"/>
      <c r="TAI15" s="98"/>
      <c r="TAJ15" s="98"/>
      <c r="TAK15" s="98"/>
      <c r="TAL15" s="98"/>
      <c r="TAM15" s="98"/>
      <c r="TAN15" s="98"/>
      <c r="TAO15" s="98"/>
      <c r="TAP15" s="98"/>
      <c r="TAQ15" s="98"/>
      <c r="TAR15" s="98"/>
      <c r="TAS15" s="98"/>
      <c r="TAT15" s="98"/>
      <c r="TAU15" s="98"/>
      <c r="TAV15" s="98"/>
      <c r="TAW15" s="98"/>
      <c r="TAX15" s="98"/>
      <c r="TAY15" s="98"/>
      <c r="TAZ15" s="98"/>
      <c r="TBA15" s="98"/>
      <c r="TBB15" s="98"/>
      <c r="TBC15" s="98"/>
      <c r="TBD15" s="98"/>
      <c r="TBE15" s="98"/>
      <c r="TBF15" s="98"/>
      <c r="TBG15" s="98"/>
      <c r="TBH15" s="98"/>
      <c r="TBI15" s="98"/>
      <c r="TBJ15" s="98"/>
      <c r="TBK15" s="98"/>
      <c r="TBL15" s="98"/>
      <c r="TBM15" s="98"/>
      <c r="TBN15" s="98"/>
      <c r="TBO15" s="98"/>
      <c r="TBP15" s="98"/>
      <c r="TBQ15" s="98"/>
      <c r="TBR15" s="98"/>
      <c r="TBS15" s="98"/>
      <c r="TBT15" s="98"/>
      <c r="TBU15" s="98"/>
      <c r="TBV15" s="98"/>
      <c r="TBW15" s="98"/>
      <c r="TBX15" s="98"/>
      <c r="TBY15" s="98"/>
      <c r="TBZ15" s="98"/>
      <c r="TCA15" s="98"/>
      <c r="TCB15" s="98"/>
      <c r="TCC15" s="98"/>
      <c r="TCD15" s="98"/>
      <c r="TCE15" s="98"/>
      <c r="TCF15" s="98"/>
      <c r="TCG15" s="98"/>
      <c r="TCH15" s="98"/>
      <c r="TCI15" s="98"/>
      <c r="TCJ15" s="98"/>
      <c r="TCK15" s="98"/>
      <c r="TCL15" s="98"/>
      <c r="TCM15" s="98"/>
      <c r="TCN15" s="98"/>
      <c r="TCO15" s="98"/>
      <c r="TCP15" s="98"/>
      <c r="TCQ15" s="98"/>
      <c r="TCR15" s="98"/>
      <c r="TCS15" s="98"/>
      <c r="TCT15" s="98"/>
      <c r="TCU15" s="98"/>
      <c r="TCV15" s="98"/>
      <c r="TCW15" s="98"/>
      <c r="TCX15" s="98"/>
      <c r="TCY15" s="98"/>
      <c r="TCZ15" s="98"/>
      <c r="TDA15" s="98"/>
      <c r="TDB15" s="98"/>
      <c r="TDC15" s="98"/>
      <c r="TDD15" s="98"/>
      <c r="TDE15" s="98"/>
      <c r="TDF15" s="98"/>
      <c r="TDG15" s="98"/>
      <c r="TDH15" s="98"/>
      <c r="TDI15" s="98"/>
      <c r="TDJ15" s="98"/>
      <c r="TDK15" s="98"/>
      <c r="TDL15" s="98"/>
      <c r="TDM15" s="98"/>
      <c r="TDN15" s="98"/>
      <c r="TDO15" s="98"/>
      <c r="TDP15" s="98"/>
      <c r="TDQ15" s="98"/>
      <c r="TDR15" s="98"/>
      <c r="TDS15" s="98"/>
      <c r="TDT15" s="98"/>
      <c r="TDU15" s="98"/>
      <c r="TDV15" s="98"/>
      <c r="TDW15" s="98"/>
      <c r="TDX15" s="98"/>
      <c r="TDY15" s="98"/>
      <c r="TDZ15" s="98"/>
      <c r="TEA15" s="98"/>
      <c r="TEB15" s="98"/>
      <c r="TEC15" s="98"/>
      <c r="TED15" s="98"/>
      <c r="TEE15" s="98"/>
      <c r="TEF15" s="98"/>
      <c r="TEG15" s="98"/>
      <c r="TEH15" s="98"/>
      <c r="TEI15" s="98"/>
      <c r="TEJ15" s="98"/>
      <c r="TEK15" s="98"/>
      <c r="TEL15" s="98"/>
      <c r="TEM15" s="98"/>
      <c r="TEN15" s="98"/>
      <c r="TEO15" s="98"/>
      <c r="TEP15" s="98"/>
      <c r="TEQ15" s="98"/>
      <c r="TER15" s="98"/>
      <c r="TES15" s="98"/>
      <c r="TET15" s="98"/>
      <c r="TEU15" s="98"/>
      <c r="TEV15" s="98"/>
      <c r="TEW15" s="98"/>
      <c r="TEX15" s="98"/>
      <c r="TEY15" s="98"/>
      <c r="TEZ15" s="98"/>
      <c r="TFA15" s="98"/>
      <c r="TFB15" s="98"/>
      <c r="TFC15" s="98"/>
      <c r="TFD15" s="98"/>
      <c r="TFE15" s="98"/>
      <c r="TFF15" s="98"/>
      <c r="TFG15" s="98"/>
      <c r="TFH15" s="98"/>
      <c r="TFI15" s="98"/>
      <c r="TFJ15" s="98"/>
      <c r="TFK15" s="98"/>
      <c r="TFL15" s="98"/>
      <c r="TFM15" s="98"/>
      <c r="TFN15" s="98"/>
      <c r="TFO15" s="98"/>
      <c r="TFP15" s="98"/>
      <c r="TFQ15" s="98"/>
      <c r="TFR15" s="98"/>
      <c r="TFS15" s="98"/>
      <c r="TFT15" s="98"/>
      <c r="TFU15" s="98"/>
      <c r="TFV15" s="98"/>
      <c r="TFW15" s="98"/>
      <c r="TFX15" s="98"/>
      <c r="TFY15" s="98"/>
      <c r="TFZ15" s="98"/>
      <c r="TGA15" s="98"/>
      <c r="TGB15" s="98"/>
      <c r="TGC15" s="98"/>
      <c r="TGD15" s="98"/>
      <c r="TGE15" s="98"/>
      <c r="TGF15" s="98"/>
      <c r="TGG15" s="98"/>
      <c r="TGH15" s="98"/>
      <c r="TGI15" s="98"/>
      <c r="TGJ15" s="98"/>
      <c r="TGK15" s="98"/>
      <c r="TGL15" s="98"/>
      <c r="TGM15" s="98"/>
      <c r="TGN15" s="98"/>
      <c r="TGO15" s="98"/>
      <c r="TGP15" s="98"/>
      <c r="TGQ15" s="98"/>
      <c r="TGR15" s="98"/>
      <c r="TGS15" s="98"/>
      <c r="TGT15" s="98"/>
      <c r="TGU15" s="98"/>
      <c r="TGV15" s="98"/>
      <c r="TGW15" s="98"/>
      <c r="TGX15" s="98"/>
      <c r="TGY15" s="98"/>
      <c r="TGZ15" s="98"/>
      <c r="THA15" s="98"/>
      <c r="THB15" s="98"/>
      <c r="THC15" s="98"/>
      <c r="THD15" s="98"/>
      <c r="THE15" s="98"/>
      <c r="THF15" s="98"/>
      <c r="THG15" s="98"/>
      <c r="THH15" s="98"/>
      <c r="THI15" s="98"/>
      <c r="THJ15" s="98"/>
      <c r="THK15" s="98"/>
      <c r="THL15" s="98"/>
      <c r="THM15" s="98"/>
      <c r="THN15" s="98"/>
      <c r="THO15" s="98"/>
      <c r="THP15" s="98"/>
      <c r="THQ15" s="98"/>
      <c r="THR15" s="98"/>
      <c r="THS15" s="98"/>
      <c r="THT15" s="98"/>
      <c r="THU15" s="98"/>
      <c r="THV15" s="98"/>
      <c r="THW15" s="98"/>
      <c r="THX15" s="98"/>
      <c r="THY15" s="98"/>
      <c r="THZ15" s="98"/>
      <c r="TIA15" s="98"/>
      <c r="TIB15" s="98"/>
      <c r="TIC15" s="98"/>
      <c r="TID15" s="98"/>
      <c r="TIE15" s="98"/>
      <c r="TIF15" s="98"/>
      <c r="TIG15" s="98"/>
      <c r="TIH15" s="98"/>
      <c r="TII15" s="98"/>
      <c r="TIJ15" s="98"/>
      <c r="TIK15" s="98"/>
      <c r="TIL15" s="98"/>
      <c r="TIM15" s="98"/>
      <c r="TIN15" s="98"/>
      <c r="TIO15" s="98"/>
      <c r="TIP15" s="98"/>
      <c r="TIQ15" s="98"/>
      <c r="TIR15" s="98"/>
      <c r="TIS15" s="98"/>
      <c r="TIT15" s="98"/>
      <c r="TIU15" s="98"/>
      <c r="TIV15" s="98"/>
      <c r="TIW15" s="98"/>
      <c r="TIX15" s="98"/>
      <c r="TIY15" s="98"/>
      <c r="TIZ15" s="98"/>
      <c r="TJA15" s="98"/>
      <c r="TJB15" s="98"/>
      <c r="TJC15" s="98"/>
      <c r="TJD15" s="98"/>
      <c r="TJE15" s="98"/>
      <c r="TJF15" s="98"/>
      <c r="TJG15" s="98"/>
      <c r="TJH15" s="98"/>
      <c r="TJI15" s="98"/>
      <c r="TJJ15" s="98"/>
      <c r="TJK15" s="98"/>
      <c r="TJL15" s="98"/>
      <c r="TJM15" s="98"/>
      <c r="TJN15" s="98"/>
      <c r="TJO15" s="98"/>
      <c r="TJP15" s="98"/>
      <c r="TJQ15" s="98"/>
      <c r="TJR15" s="98"/>
      <c r="TJS15" s="98"/>
      <c r="TJT15" s="98"/>
      <c r="TJU15" s="98"/>
      <c r="TJV15" s="98"/>
      <c r="TJW15" s="98"/>
      <c r="TJX15" s="98"/>
      <c r="TJY15" s="98"/>
      <c r="TJZ15" s="98"/>
      <c r="TKA15" s="98"/>
      <c r="TKB15" s="98"/>
      <c r="TKC15" s="98"/>
      <c r="TKD15" s="98"/>
      <c r="TKE15" s="98"/>
      <c r="TKF15" s="98"/>
      <c r="TKG15" s="98"/>
      <c r="TKH15" s="98"/>
      <c r="TKI15" s="98"/>
      <c r="TKJ15" s="98"/>
      <c r="TKK15" s="98"/>
      <c r="TKL15" s="98"/>
      <c r="TKM15" s="98"/>
      <c r="TKN15" s="98"/>
      <c r="TKO15" s="98"/>
      <c r="TKP15" s="98"/>
      <c r="TKQ15" s="98"/>
      <c r="TKR15" s="98"/>
      <c r="TKS15" s="98"/>
      <c r="TKT15" s="98"/>
      <c r="TKU15" s="98"/>
      <c r="TKV15" s="98"/>
      <c r="TKW15" s="98"/>
      <c r="TKX15" s="98"/>
      <c r="TKY15" s="98"/>
      <c r="TKZ15" s="98"/>
      <c r="TLA15" s="98"/>
      <c r="TLB15" s="98"/>
      <c r="TLC15" s="98"/>
      <c r="TLD15" s="98"/>
      <c r="TLE15" s="98"/>
      <c r="TLF15" s="98"/>
      <c r="TLG15" s="98"/>
      <c r="TLH15" s="98"/>
      <c r="TLI15" s="98"/>
      <c r="TLJ15" s="98"/>
      <c r="TLK15" s="98"/>
      <c r="TLL15" s="98"/>
      <c r="TLM15" s="98"/>
      <c r="TLN15" s="98"/>
      <c r="TLO15" s="98"/>
      <c r="TLP15" s="98"/>
      <c r="TLQ15" s="98"/>
      <c r="TLR15" s="98"/>
      <c r="TLS15" s="98"/>
      <c r="TLT15" s="98"/>
      <c r="TLU15" s="98"/>
      <c r="TLV15" s="98"/>
      <c r="TLW15" s="98"/>
      <c r="TLX15" s="98"/>
      <c r="TLY15" s="98"/>
      <c r="TLZ15" s="98"/>
      <c r="TMA15" s="98"/>
      <c r="TMB15" s="98"/>
      <c r="TMC15" s="98"/>
      <c r="TMD15" s="98"/>
      <c r="TME15" s="98"/>
      <c r="TMF15" s="98"/>
      <c r="TMG15" s="98"/>
      <c r="TMH15" s="98"/>
      <c r="TMI15" s="98"/>
      <c r="TMJ15" s="98"/>
      <c r="TMK15" s="98"/>
      <c r="TML15" s="98"/>
      <c r="TMM15" s="98"/>
      <c r="TMN15" s="98"/>
      <c r="TMO15" s="98"/>
      <c r="TMP15" s="98"/>
      <c r="TMQ15" s="98"/>
      <c r="TMR15" s="98"/>
      <c r="TMS15" s="98"/>
      <c r="TMT15" s="98"/>
      <c r="TMU15" s="98"/>
      <c r="TMV15" s="98"/>
      <c r="TMW15" s="98"/>
      <c r="TMX15" s="98"/>
      <c r="TMY15" s="98"/>
      <c r="TMZ15" s="98"/>
      <c r="TNA15" s="98"/>
      <c r="TNB15" s="98"/>
      <c r="TNC15" s="98"/>
      <c r="TND15" s="98"/>
      <c r="TNE15" s="98"/>
      <c r="TNF15" s="98"/>
      <c r="TNG15" s="98"/>
      <c r="TNH15" s="98"/>
      <c r="TNI15" s="98"/>
      <c r="TNJ15" s="98"/>
      <c r="TNK15" s="98"/>
      <c r="TNL15" s="98"/>
      <c r="TNM15" s="98"/>
      <c r="TNN15" s="98"/>
      <c r="TNO15" s="98"/>
      <c r="TNP15" s="98"/>
      <c r="TNQ15" s="98"/>
      <c r="TNR15" s="98"/>
      <c r="TNS15" s="98"/>
      <c r="TNT15" s="98"/>
      <c r="TNU15" s="98"/>
      <c r="TNV15" s="98"/>
      <c r="TNW15" s="98"/>
      <c r="TNX15" s="98"/>
      <c r="TNY15" s="98"/>
      <c r="TNZ15" s="98"/>
      <c r="TOA15" s="98"/>
      <c r="TOB15" s="98"/>
      <c r="TOC15" s="98"/>
      <c r="TOD15" s="98"/>
      <c r="TOE15" s="98"/>
      <c r="TOF15" s="98"/>
      <c r="TOG15" s="98"/>
      <c r="TOH15" s="98"/>
      <c r="TOI15" s="98"/>
      <c r="TOJ15" s="98"/>
      <c r="TOK15" s="98"/>
      <c r="TOL15" s="98"/>
      <c r="TOM15" s="98"/>
      <c r="TON15" s="98"/>
      <c r="TOO15" s="98"/>
      <c r="TOP15" s="98"/>
      <c r="TOQ15" s="98"/>
      <c r="TOR15" s="98"/>
      <c r="TOS15" s="98"/>
      <c r="TOT15" s="98"/>
      <c r="TOU15" s="98"/>
      <c r="TOV15" s="98"/>
      <c r="TOW15" s="98"/>
      <c r="TOX15" s="98"/>
      <c r="TOY15" s="98"/>
      <c r="TOZ15" s="98"/>
      <c r="TPA15" s="98"/>
      <c r="TPB15" s="98"/>
      <c r="TPC15" s="98"/>
      <c r="TPD15" s="98"/>
      <c r="TPE15" s="98"/>
      <c r="TPF15" s="98"/>
      <c r="TPG15" s="98"/>
      <c r="TPH15" s="98"/>
      <c r="TPI15" s="98"/>
      <c r="TPJ15" s="98"/>
      <c r="TPK15" s="98"/>
      <c r="TPL15" s="98"/>
      <c r="TPM15" s="98"/>
      <c r="TPN15" s="98"/>
      <c r="TPO15" s="98"/>
      <c r="TPP15" s="98"/>
      <c r="TPQ15" s="98"/>
      <c r="TPR15" s="98"/>
      <c r="TPS15" s="98"/>
      <c r="TPT15" s="98"/>
      <c r="TPU15" s="98"/>
      <c r="TPV15" s="98"/>
      <c r="TPW15" s="98"/>
      <c r="TPX15" s="98"/>
      <c r="TPY15" s="98"/>
      <c r="TPZ15" s="98"/>
      <c r="TQA15" s="98"/>
      <c r="TQB15" s="98"/>
      <c r="TQC15" s="98"/>
      <c r="TQD15" s="98"/>
      <c r="TQE15" s="98"/>
      <c r="TQF15" s="98"/>
      <c r="TQG15" s="98"/>
      <c r="TQH15" s="98"/>
      <c r="TQI15" s="98"/>
      <c r="TQJ15" s="98"/>
      <c r="TQK15" s="98"/>
      <c r="TQL15" s="98"/>
      <c r="TQM15" s="98"/>
      <c r="TQN15" s="98"/>
      <c r="TQO15" s="98"/>
      <c r="TQP15" s="98"/>
      <c r="TQQ15" s="98"/>
      <c r="TQR15" s="98"/>
      <c r="TQS15" s="98"/>
      <c r="TQT15" s="98"/>
      <c r="TQU15" s="98"/>
      <c r="TQV15" s="98"/>
      <c r="TQW15" s="98"/>
      <c r="TQX15" s="98"/>
      <c r="TQY15" s="98"/>
      <c r="TQZ15" s="98"/>
      <c r="TRA15" s="98"/>
      <c r="TRB15" s="98"/>
      <c r="TRC15" s="98"/>
      <c r="TRD15" s="98"/>
      <c r="TRE15" s="98"/>
      <c r="TRF15" s="98"/>
      <c r="TRG15" s="98"/>
      <c r="TRH15" s="98"/>
      <c r="TRI15" s="98"/>
      <c r="TRJ15" s="98"/>
      <c r="TRK15" s="98"/>
      <c r="TRL15" s="98"/>
      <c r="TRM15" s="98"/>
      <c r="TRN15" s="98"/>
      <c r="TRO15" s="98"/>
      <c r="TRP15" s="98"/>
      <c r="TRQ15" s="98"/>
      <c r="TRR15" s="98"/>
      <c r="TRS15" s="98"/>
      <c r="TRT15" s="98"/>
      <c r="TRU15" s="98"/>
      <c r="TRV15" s="98"/>
      <c r="TRW15" s="98"/>
      <c r="TRX15" s="98"/>
      <c r="TRY15" s="98"/>
      <c r="TRZ15" s="98"/>
      <c r="TSA15" s="98"/>
      <c r="TSB15" s="98"/>
      <c r="TSC15" s="98"/>
      <c r="TSD15" s="98"/>
      <c r="TSE15" s="98"/>
      <c r="TSF15" s="98"/>
      <c r="TSG15" s="98"/>
      <c r="TSH15" s="98"/>
      <c r="TSI15" s="98"/>
      <c r="TSJ15" s="98"/>
      <c r="TSK15" s="98"/>
      <c r="TSL15" s="98"/>
      <c r="TSM15" s="98"/>
      <c r="TSN15" s="98"/>
      <c r="TSO15" s="98"/>
      <c r="TSP15" s="98"/>
      <c r="TSQ15" s="98"/>
      <c r="TSR15" s="98"/>
      <c r="TSS15" s="98"/>
      <c r="TST15" s="98"/>
      <c r="TSU15" s="98"/>
      <c r="TSV15" s="98"/>
      <c r="TSW15" s="98"/>
      <c r="TSX15" s="98"/>
      <c r="TSY15" s="98"/>
      <c r="TSZ15" s="98"/>
      <c r="TTA15" s="98"/>
      <c r="TTB15" s="98"/>
      <c r="TTC15" s="98"/>
      <c r="TTD15" s="98"/>
      <c r="TTE15" s="98"/>
      <c r="TTF15" s="98"/>
      <c r="TTG15" s="98"/>
      <c r="TTH15" s="98"/>
      <c r="TTI15" s="98"/>
      <c r="TTJ15" s="98"/>
      <c r="TTK15" s="98"/>
      <c r="TTL15" s="98"/>
      <c r="TTM15" s="98"/>
      <c r="TTN15" s="98"/>
      <c r="TTO15" s="98"/>
      <c r="TTP15" s="98"/>
      <c r="TTQ15" s="98"/>
      <c r="TTR15" s="98"/>
      <c r="TTS15" s="98"/>
      <c r="TTT15" s="98"/>
      <c r="TTU15" s="98"/>
      <c r="TTV15" s="98"/>
      <c r="TTW15" s="98"/>
      <c r="TTX15" s="98"/>
      <c r="TTY15" s="98"/>
      <c r="TTZ15" s="98"/>
      <c r="TUA15" s="98"/>
      <c r="TUB15" s="98"/>
      <c r="TUC15" s="98"/>
      <c r="TUD15" s="98"/>
      <c r="TUE15" s="98"/>
      <c r="TUF15" s="98"/>
      <c r="TUG15" s="98"/>
      <c r="TUH15" s="98"/>
      <c r="TUI15" s="98"/>
      <c r="TUJ15" s="98"/>
      <c r="TUK15" s="98"/>
      <c r="TUL15" s="98"/>
      <c r="TUM15" s="98"/>
      <c r="TUN15" s="98"/>
      <c r="TUO15" s="98"/>
      <c r="TUP15" s="98"/>
      <c r="TUQ15" s="98"/>
      <c r="TUR15" s="98"/>
      <c r="TUS15" s="98"/>
      <c r="TUT15" s="98"/>
      <c r="TUU15" s="98"/>
      <c r="TUV15" s="98"/>
      <c r="TUW15" s="98"/>
      <c r="TUX15" s="98"/>
      <c r="TUY15" s="98"/>
      <c r="TUZ15" s="98"/>
      <c r="TVA15" s="98"/>
      <c r="TVB15" s="98"/>
      <c r="TVC15" s="98"/>
      <c r="TVD15" s="98"/>
      <c r="TVE15" s="98"/>
      <c r="TVF15" s="98"/>
      <c r="TVG15" s="98"/>
      <c r="TVH15" s="98"/>
      <c r="TVI15" s="98"/>
      <c r="TVJ15" s="98"/>
      <c r="TVK15" s="98"/>
      <c r="TVL15" s="98"/>
      <c r="TVM15" s="98"/>
      <c r="TVN15" s="98"/>
      <c r="TVO15" s="98"/>
      <c r="TVP15" s="98"/>
      <c r="TVQ15" s="98"/>
      <c r="TVR15" s="98"/>
      <c r="TVS15" s="98"/>
      <c r="TVT15" s="98"/>
      <c r="TVU15" s="98"/>
      <c r="TVV15" s="98"/>
      <c r="TVW15" s="98"/>
      <c r="TVX15" s="98"/>
      <c r="TVY15" s="98"/>
      <c r="TVZ15" s="98"/>
      <c r="TWA15" s="98"/>
      <c r="TWB15" s="98"/>
      <c r="TWC15" s="98"/>
      <c r="TWD15" s="98"/>
      <c r="TWE15" s="98"/>
      <c r="TWF15" s="98"/>
      <c r="TWG15" s="98"/>
      <c r="TWH15" s="98"/>
      <c r="TWI15" s="98"/>
      <c r="TWJ15" s="98"/>
      <c r="TWK15" s="98"/>
      <c r="TWL15" s="98"/>
      <c r="TWM15" s="98"/>
      <c r="TWN15" s="98"/>
      <c r="TWO15" s="98"/>
      <c r="TWP15" s="98"/>
      <c r="TWQ15" s="98"/>
      <c r="TWR15" s="98"/>
      <c r="TWS15" s="98"/>
      <c r="TWT15" s="98"/>
      <c r="TWU15" s="98"/>
      <c r="TWV15" s="98"/>
      <c r="TWW15" s="98"/>
      <c r="TWX15" s="98"/>
      <c r="TWY15" s="98"/>
      <c r="TWZ15" s="98"/>
      <c r="TXA15" s="98"/>
      <c r="TXB15" s="98"/>
      <c r="TXC15" s="98"/>
      <c r="TXD15" s="98"/>
      <c r="TXE15" s="98"/>
      <c r="TXF15" s="98"/>
      <c r="TXG15" s="98"/>
      <c r="TXH15" s="98"/>
      <c r="TXI15" s="98"/>
      <c r="TXJ15" s="98"/>
      <c r="TXK15" s="98"/>
      <c r="TXL15" s="98"/>
      <c r="TXM15" s="98"/>
      <c r="TXN15" s="98"/>
      <c r="TXO15" s="98"/>
      <c r="TXP15" s="98"/>
      <c r="TXQ15" s="98"/>
      <c r="TXR15" s="98"/>
      <c r="TXS15" s="98"/>
      <c r="TXT15" s="98"/>
      <c r="TXU15" s="98"/>
      <c r="TXV15" s="98"/>
      <c r="TXW15" s="98"/>
      <c r="TXX15" s="98"/>
      <c r="TXY15" s="98"/>
      <c r="TXZ15" s="98"/>
      <c r="TYA15" s="98"/>
      <c r="TYB15" s="98"/>
      <c r="TYC15" s="98"/>
      <c r="TYD15" s="98"/>
      <c r="TYE15" s="98"/>
      <c r="TYF15" s="98"/>
      <c r="TYG15" s="98"/>
      <c r="TYH15" s="98"/>
      <c r="TYI15" s="98"/>
      <c r="TYJ15" s="98"/>
      <c r="TYK15" s="98"/>
      <c r="TYL15" s="98"/>
      <c r="TYM15" s="98"/>
      <c r="TYN15" s="98"/>
      <c r="TYO15" s="98"/>
      <c r="TYP15" s="98"/>
      <c r="TYQ15" s="98"/>
      <c r="TYR15" s="98"/>
      <c r="TYS15" s="98"/>
      <c r="TYT15" s="98"/>
      <c r="TYU15" s="98"/>
      <c r="TYV15" s="98"/>
      <c r="TYW15" s="98"/>
      <c r="TYX15" s="98"/>
      <c r="TYY15" s="98"/>
      <c r="TYZ15" s="98"/>
      <c r="TZA15" s="98"/>
      <c r="TZB15" s="98"/>
      <c r="TZC15" s="98"/>
      <c r="TZD15" s="98"/>
      <c r="TZE15" s="98"/>
      <c r="TZF15" s="98"/>
      <c r="TZG15" s="98"/>
      <c r="TZH15" s="98"/>
      <c r="TZI15" s="98"/>
      <c r="TZJ15" s="98"/>
      <c r="TZK15" s="98"/>
      <c r="TZL15" s="98"/>
      <c r="TZM15" s="98"/>
      <c r="TZN15" s="98"/>
      <c r="TZO15" s="98"/>
      <c r="TZP15" s="98"/>
      <c r="TZQ15" s="98"/>
      <c r="TZR15" s="98"/>
      <c r="TZS15" s="98"/>
      <c r="TZT15" s="98"/>
      <c r="TZU15" s="98"/>
      <c r="TZV15" s="98"/>
      <c r="TZW15" s="98"/>
      <c r="TZX15" s="98"/>
      <c r="TZY15" s="98"/>
      <c r="TZZ15" s="98"/>
      <c r="UAA15" s="98"/>
      <c r="UAB15" s="98"/>
      <c r="UAC15" s="98"/>
      <c r="UAD15" s="98"/>
      <c r="UAE15" s="98"/>
      <c r="UAF15" s="98"/>
      <c r="UAG15" s="98"/>
      <c r="UAH15" s="98"/>
      <c r="UAI15" s="98"/>
      <c r="UAJ15" s="98"/>
      <c r="UAK15" s="98"/>
      <c r="UAL15" s="98"/>
      <c r="UAM15" s="98"/>
      <c r="UAN15" s="98"/>
      <c r="UAO15" s="98"/>
      <c r="UAP15" s="98"/>
      <c r="UAQ15" s="98"/>
      <c r="UAR15" s="98"/>
      <c r="UAS15" s="98"/>
      <c r="UAT15" s="98"/>
      <c r="UAU15" s="98"/>
      <c r="UAV15" s="98"/>
      <c r="UAW15" s="98"/>
      <c r="UAX15" s="98"/>
      <c r="UAY15" s="98"/>
      <c r="UAZ15" s="98"/>
      <c r="UBA15" s="98"/>
      <c r="UBB15" s="98"/>
      <c r="UBC15" s="98"/>
      <c r="UBD15" s="98"/>
      <c r="UBE15" s="98"/>
      <c r="UBF15" s="98"/>
      <c r="UBG15" s="98"/>
      <c r="UBH15" s="98"/>
      <c r="UBI15" s="98"/>
      <c r="UBJ15" s="98"/>
      <c r="UBK15" s="98"/>
      <c r="UBL15" s="98"/>
      <c r="UBM15" s="98"/>
      <c r="UBN15" s="98"/>
      <c r="UBO15" s="98"/>
      <c r="UBP15" s="98"/>
      <c r="UBQ15" s="98"/>
      <c r="UBR15" s="98"/>
      <c r="UBS15" s="98"/>
      <c r="UBT15" s="98"/>
      <c r="UBU15" s="98"/>
      <c r="UBV15" s="98"/>
      <c r="UBW15" s="98"/>
      <c r="UBX15" s="98"/>
      <c r="UBY15" s="98"/>
      <c r="UBZ15" s="98"/>
      <c r="UCA15" s="98"/>
      <c r="UCB15" s="98"/>
      <c r="UCC15" s="98"/>
      <c r="UCD15" s="98"/>
      <c r="UCE15" s="98"/>
      <c r="UCF15" s="98"/>
      <c r="UCG15" s="98"/>
      <c r="UCH15" s="98"/>
      <c r="UCI15" s="98"/>
      <c r="UCJ15" s="98"/>
      <c r="UCK15" s="98"/>
      <c r="UCL15" s="98"/>
      <c r="UCM15" s="98"/>
      <c r="UCN15" s="98"/>
      <c r="UCO15" s="98"/>
      <c r="UCP15" s="98"/>
      <c r="UCQ15" s="98"/>
      <c r="UCR15" s="98"/>
      <c r="UCS15" s="98"/>
      <c r="UCT15" s="98"/>
      <c r="UCU15" s="98"/>
      <c r="UCV15" s="98"/>
      <c r="UCW15" s="98"/>
      <c r="UCX15" s="98"/>
      <c r="UCY15" s="98"/>
      <c r="UCZ15" s="98"/>
      <c r="UDA15" s="98"/>
      <c r="UDB15" s="98"/>
      <c r="UDC15" s="98"/>
      <c r="UDD15" s="98"/>
      <c r="UDE15" s="98"/>
      <c r="UDF15" s="98"/>
      <c r="UDG15" s="98"/>
      <c r="UDH15" s="98"/>
      <c r="UDI15" s="98"/>
      <c r="UDJ15" s="98"/>
      <c r="UDK15" s="98"/>
      <c r="UDL15" s="98"/>
      <c r="UDM15" s="98"/>
      <c r="UDN15" s="98"/>
      <c r="UDO15" s="98"/>
      <c r="UDP15" s="98"/>
      <c r="UDQ15" s="98"/>
      <c r="UDR15" s="98"/>
      <c r="UDS15" s="98"/>
      <c r="UDT15" s="98"/>
      <c r="UDU15" s="98"/>
      <c r="UDV15" s="98"/>
      <c r="UDW15" s="98"/>
      <c r="UDX15" s="98"/>
      <c r="UDY15" s="98"/>
      <c r="UDZ15" s="98"/>
      <c r="UEA15" s="98"/>
      <c r="UEB15" s="98"/>
      <c r="UEC15" s="98"/>
      <c r="UED15" s="98"/>
      <c r="UEE15" s="98"/>
      <c r="UEF15" s="98"/>
      <c r="UEG15" s="98"/>
      <c r="UEH15" s="98"/>
      <c r="UEI15" s="98"/>
      <c r="UEJ15" s="98"/>
      <c r="UEK15" s="98"/>
      <c r="UEL15" s="98"/>
      <c r="UEM15" s="98"/>
      <c r="UEN15" s="98"/>
      <c r="UEO15" s="98"/>
      <c r="UEP15" s="98"/>
      <c r="UEQ15" s="98"/>
      <c r="UER15" s="98"/>
      <c r="UES15" s="98"/>
      <c r="UET15" s="98"/>
      <c r="UEU15" s="98"/>
      <c r="UEV15" s="98"/>
      <c r="UEW15" s="98"/>
      <c r="UEX15" s="98"/>
      <c r="UEY15" s="98"/>
      <c r="UEZ15" s="98"/>
      <c r="UFA15" s="98"/>
      <c r="UFB15" s="98"/>
      <c r="UFC15" s="98"/>
      <c r="UFD15" s="98"/>
      <c r="UFE15" s="98"/>
      <c r="UFF15" s="98"/>
      <c r="UFG15" s="98"/>
      <c r="UFH15" s="98"/>
      <c r="UFI15" s="98"/>
      <c r="UFJ15" s="98"/>
      <c r="UFK15" s="98"/>
      <c r="UFL15" s="98"/>
      <c r="UFM15" s="98"/>
      <c r="UFN15" s="98"/>
      <c r="UFO15" s="98"/>
      <c r="UFP15" s="98"/>
      <c r="UFQ15" s="98"/>
      <c r="UFR15" s="98"/>
      <c r="UFS15" s="98"/>
      <c r="UFT15" s="98"/>
      <c r="UFU15" s="98"/>
      <c r="UFV15" s="98"/>
      <c r="UFW15" s="98"/>
      <c r="UFX15" s="98"/>
      <c r="UFY15" s="98"/>
      <c r="UFZ15" s="98"/>
      <c r="UGA15" s="98"/>
      <c r="UGB15" s="98"/>
      <c r="UGC15" s="98"/>
      <c r="UGD15" s="98"/>
      <c r="UGE15" s="98"/>
      <c r="UGF15" s="98"/>
      <c r="UGG15" s="98"/>
      <c r="UGH15" s="98"/>
      <c r="UGI15" s="98"/>
      <c r="UGJ15" s="98"/>
      <c r="UGK15" s="98"/>
      <c r="UGL15" s="98"/>
      <c r="UGM15" s="98"/>
      <c r="UGN15" s="98"/>
      <c r="UGO15" s="98"/>
      <c r="UGP15" s="98"/>
      <c r="UGQ15" s="98"/>
      <c r="UGR15" s="98"/>
      <c r="UGS15" s="98"/>
      <c r="UGT15" s="98"/>
      <c r="UGU15" s="98"/>
      <c r="UGV15" s="98"/>
      <c r="UGW15" s="98"/>
      <c r="UGX15" s="98"/>
      <c r="UGY15" s="98"/>
      <c r="UGZ15" s="98"/>
      <c r="UHA15" s="98"/>
      <c r="UHB15" s="98"/>
      <c r="UHC15" s="98"/>
      <c r="UHD15" s="98"/>
      <c r="UHE15" s="98"/>
      <c r="UHF15" s="98"/>
      <c r="UHG15" s="98"/>
      <c r="UHH15" s="98"/>
      <c r="UHI15" s="98"/>
      <c r="UHJ15" s="98"/>
      <c r="UHK15" s="98"/>
      <c r="UHL15" s="98"/>
      <c r="UHM15" s="98"/>
      <c r="UHN15" s="98"/>
      <c r="UHO15" s="98"/>
      <c r="UHP15" s="98"/>
      <c r="UHQ15" s="98"/>
      <c r="UHR15" s="98"/>
      <c r="UHS15" s="98"/>
      <c r="UHT15" s="98"/>
      <c r="UHU15" s="98"/>
      <c r="UHV15" s="98"/>
      <c r="UHW15" s="98"/>
      <c r="UHX15" s="98"/>
      <c r="UHY15" s="98"/>
      <c r="UHZ15" s="98"/>
      <c r="UIA15" s="98"/>
      <c r="UIB15" s="98"/>
      <c r="UIC15" s="98"/>
      <c r="UID15" s="98"/>
      <c r="UIE15" s="98"/>
      <c r="UIF15" s="98"/>
      <c r="UIG15" s="98"/>
      <c r="UIH15" s="98"/>
      <c r="UII15" s="98"/>
      <c r="UIJ15" s="98"/>
      <c r="UIK15" s="98"/>
      <c r="UIL15" s="98"/>
      <c r="UIM15" s="98"/>
      <c r="UIN15" s="98"/>
      <c r="UIO15" s="98"/>
      <c r="UIP15" s="98"/>
      <c r="UIQ15" s="98"/>
      <c r="UIR15" s="98"/>
      <c r="UIS15" s="98"/>
      <c r="UIT15" s="98"/>
      <c r="UIU15" s="98"/>
      <c r="UIV15" s="98"/>
      <c r="UIW15" s="98"/>
      <c r="UIX15" s="98"/>
      <c r="UIY15" s="98"/>
      <c r="UIZ15" s="98"/>
      <c r="UJA15" s="98"/>
      <c r="UJB15" s="98"/>
      <c r="UJC15" s="98"/>
      <c r="UJD15" s="98"/>
      <c r="UJE15" s="98"/>
      <c r="UJF15" s="98"/>
      <c r="UJG15" s="98"/>
      <c r="UJH15" s="98"/>
      <c r="UJI15" s="98"/>
      <c r="UJJ15" s="98"/>
      <c r="UJK15" s="98"/>
      <c r="UJL15" s="98"/>
      <c r="UJM15" s="98"/>
      <c r="UJN15" s="98"/>
      <c r="UJO15" s="98"/>
      <c r="UJP15" s="98"/>
      <c r="UJQ15" s="98"/>
      <c r="UJR15" s="98"/>
      <c r="UJS15" s="98"/>
      <c r="UJT15" s="98"/>
      <c r="UJU15" s="98"/>
      <c r="UJV15" s="98"/>
      <c r="UJW15" s="98"/>
      <c r="UJX15" s="98"/>
      <c r="UJY15" s="98"/>
      <c r="UJZ15" s="98"/>
      <c r="UKA15" s="98"/>
      <c r="UKB15" s="98"/>
      <c r="UKC15" s="98"/>
      <c r="UKD15" s="98"/>
      <c r="UKE15" s="98"/>
      <c r="UKF15" s="98"/>
      <c r="UKG15" s="98"/>
      <c r="UKH15" s="98"/>
      <c r="UKI15" s="98"/>
      <c r="UKJ15" s="98"/>
      <c r="UKK15" s="98"/>
      <c r="UKL15" s="98"/>
      <c r="UKM15" s="98"/>
      <c r="UKN15" s="98"/>
      <c r="UKO15" s="98"/>
      <c r="UKP15" s="98"/>
      <c r="UKQ15" s="98"/>
      <c r="UKR15" s="98"/>
      <c r="UKS15" s="98"/>
      <c r="UKT15" s="98"/>
      <c r="UKU15" s="98"/>
      <c r="UKV15" s="98"/>
      <c r="UKW15" s="98"/>
      <c r="UKX15" s="98"/>
      <c r="UKY15" s="98"/>
      <c r="UKZ15" s="98"/>
      <c r="ULA15" s="98"/>
      <c r="ULB15" s="98"/>
      <c r="ULC15" s="98"/>
      <c r="ULD15" s="98"/>
      <c r="ULE15" s="98"/>
      <c r="ULF15" s="98"/>
      <c r="ULG15" s="98"/>
      <c r="ULH15" s="98"/>
      <c r="ULI15" s="98"/>
      <c r="ULJ15" s="98"/>
      <c r="ULK15" s="98"/>
      <c r="ULL15" s="98"/>
      <c r="ULM15" s="98"/>
      <c r="ULN15" s="98"/>
      <c r="ULO15" s="98"/>
      <c r="ULP15" s="98"/>
      <c r="ULQ15" s="98"/>
      <c r="ULR15" s="98"/>
      <c r="ULS15" s="98"/>
      <c r="ULT15" s="98"/>
      <c r="ULU15" s="98"/>
      <c r="ULV15" s="98"/>
      <c r="ULW15" s="98"/>
      <c r="ULX15" s="98"/>
      <c r="ULY15" s="98"/>
      <c r="ULZ15" s="98"/>
      <c r="UMA15" s="98"/>
      <c r="UMB15" s="98"/>
      <c r="UMC15" s="98"/>
      <c r="UMD15" s="98"/>
      <c r="UME15" s="98"/>
      <c r="UMF15" s="98"/>
      <c r="UMG15" s="98"/>
      <c r="UMH15" s="98"/>
      <c r="UMI15" s="98"/>
      <c r="UMJ15" s="98"/>
      <c r="UMK15" s="98"/>
      <c r="UML15" s="98"/>
      <c r="UMM15" s="98"/>
      <c r="UMN15" s="98"/>
      <c r="UMO15" s="98"/>
      <c r="UMP15" s="98"/>
      <c r="UMQ15" s="98"/>
      <c r="UMR15" s="98"/>
      <c r="UMS15" s="98"/>
      <c r="UMT15" s="98"/>
      <c r="UMU15" s="98"/>
      <c r="UMV15" s="98"/>
      <c r="UMW15" s="98"/>
      <c r="UMX15" s="98"/>
      <c r="UMY15" s="98"/>
      <c r="UMZ15" s="98"/>
      <c r="UNA15" s="98"/>
      <c r="UNB15" s="98"/>
      <c r="UNC15" s="98"/>
      <c r="UND15" s="98"/>
      <c r="UNE15" s="98"/>
      <c r="UNF15" s="98"/>
      <c r="UNG15" s="98"/>
      <c r="UNH15" s="98"/>
      <c r="UNI15" s="98"/>
      <c r="UNJ15" s="98"/>
      <c r="UNK15" s="98"/>
      <c r="UNL15" s="98"/>
      <c r="UNM15" s="98"/>
      <c r="UNN15" s="98"/>
      <c r="UNO15" s="98"/>
      <c r="UNP15" s="98"/>
      <c r="UNQ15" s="98"/>
      <c r="UNR15" s="98"/>
      <c r="UNS15" s="98"/>
      <c r="UNT15" s="98"/>
      <c r="UNU15" s="98"/>
      <c r="UNV15" s="98"/>
      <c r="UNW15" s="98"/>
      <c r="UNX15" s="98"/>
      <c r="UNY15" s="98"/>
      <c r="UNZ15" s="98"/>
      <c r="UOA15" s="98"/>
      <c r="UOB15" s="98"/>
      <c r="UOC15" s="98"/>
      <c r="UOD15" s="98"/>
      <c r="UOE15" s="98"/>
      <c r="UOF15" s="98"/>
      <c r="UOG15" s="98"/>
      <c r="UOH15" s="98"/>
      <c r="UOI15" s="98"/>
      <c r="UOJ15" s="98"/>
      <c r="UOK15" s="98"/>
      <c r="UOL15" s="98"/>
      <c r="UOM15" s="98"/>
      <c r="UON15" s="98"/>
      <c r="UOO15" s="98"/>
      <c r="UOP15" s="98"/>
      <c r="UOQ15" s="98"/>
      <c r="UOR15" s="98"/>
      <c r="UOS15" s="98"/>
      <c r="UOT15" s="98"/>
      <c r="UOU15" s="98"/>
      <c r="UOV15" s="98"/>
      <c r="UOW15" s="98"/>
      <c r="UOX15" s="98"/>
      <c r="UOY15" s="98"/>
      <c r="UOZ15" s="98"/>
      <c r="UPA15" s="98"/>
      <c r="UPB15" s="98"/>
      <c r="UPC15" s="98"/>
      <c r="UPD15" s="98"/>
      <c r="UPE15" s="98"/>
      <c r="UPF15" s="98"/>
      <c r="UPG15" s="98"/>
      <c r="UPH15" s="98"/>
      <c r="UPI15" s="98"/>
      <c r="UPJ15" s="98"/>
      <c r="UPK15" s="98"/>
      <c r="UPL15" s="98"/>
      <c r="UPM15" s="98"/>
      <c r="UPN15" s="98"/>
      <c r="UPO15" s="98"/>
      <c r="UPP15" s="98"/>
      <c r="UPQ15" s="98"/>
      <c r="UPR15" s="98"/>
      <c r="UPS15" s="98"/>
      <c r="UPT15" s="98"/>
      <c r="UPU15" s="98"/>
      <c r="UPV15" s="98"/>
      <c r="UPW15" s="98"/>
      <c r="UPX15" s="98"/>
      <c r="UPY15" s="98"/>
      <c r="UPZ15" s="98"/>
      <c r="UQA15" s="98"/>
      <c r="UQB15" s="98"/>
      <c r="UQC15" s="98"/>
      <c r="UQD15" s="98"/>
      <c r="UQE15" s="98"/>
      <c r="UQF15" s="98"/>
      <c r="UQG15" s="98"/>
      <c r="UQH15" s="98"/>
      <c r="UQI15" s="98"/>
      <c r="UQJ15" s="98"/>
      <c r="UQK15" s="98"/>
      <c r="UQL15" s="98"/>
      <c r="UQM15" s="98"/>
      <c r="UQN15" s="98"/>
      <c r="UQO15" s="98"/>
      <c r="UQP15" s="98"/>
      <c r="UQQ15" s="98"/>
      <c r="UQR15" s="98"/>
      <c r="UQS15" s="98"/>
      <c r="UQT15" s="98"/>
      <c r="UQU15" s="98"/>
      <c r="UQV15" s="98"/>
      <c r="UQW15" s="98"/>
      <c r="UQX15" s="98"/>
      <c r="UQY15" s="98"/>
      <c r="UQZ15" s="98"/>
      <c r="URA15" s="98"/>
      <c r="URB15" s="98"/>
      <c r="URC15" s="98"/>
      <c r="URD15" s="98"/>
      <c r="URE15" s="98"/>
      <c r="URF15" s="98"/>
      <c r="URG15" s="98"/>
      <c r="URH15" s="98"/>
      <c r="URI15" s="98"/>
      <c r="URJ15" s="98"/>
      <c r="URK15" s="98"/>
      <c r="URL15" s="98"/>
      <c r="URM15" s="98"/>
      <c r="URN15" s="98"/>
      <c r="URO15" s="98"/>
      <c r="URP15" s="98"/>
      <c r="URQ15" s="98"/>
      <c r="URR15" s="98"/>
      <c r="URS15" s="98"/>
      <c r="URT15" s="98"/>
      <c r="URU15" s="98"/>
      <c r="URV15" s="98"/>
      <c r="URW15" s="98"/>
      <c r="URX15" s="98"/>
      <c r="URY15" s="98"/>
      <c r="URZ15" s="98"/>
      <c r="USA15" s="98"/>
      <c r="USB15" s="98"/>
      <c r="USC15" s="98"/>
      <c r="USD15" s="98"/>
      <c r="USE15" s="98"/>
      <c r="USF15" s="98"/>
      <c r="USG15" s="98"/>
      <c r="USH15" s="98"/>
      <c r="USI15" s="98"/>
      <c r="USJ15" s="98"/>
      <c r="USK15" s="98"/>
      <c r="USL15" s="98"/>
      <c r="USM15" s="98"/>
      <c r="USN15" s="98"/>
      <c r="USO15" s="98"/>
      <c r="USP15" s="98"/>
      <c r="USQ15" s="98"/>
      <c r="USR15" s="98"/>
      <c r="USS15" s="98"/>
      <c r="UST15" s="98"/>
      <c r="USU15" s="98"/>
      <c r="USV15" s="98"/>
      <c r="USW15" s="98"/>
      <c r="USX15" s="98"/>
      <c r="USY15" s="98"/>
      <c r="USZ15" s="98"/>
      <c r="UTA15" s="98"/>
      <c r="UTB15" s="98"/>
      <c r="UTC15" s="98"/>
      <c r="UTD15" s="98"/>
      <c r="UTE15" s="98"/>
      <c r="UTF15" s="98"/>
      <c r="UTG15" s="98"/>
      <c r="UTH15" s="98"/>
      <c r="UTI15" s="98"/>
      <c r="UTJ15" s="98"/>
      <c r="UTK15" s="98"/>
      <c r="UTL15" s="98"/>
      <c r="UTM15" s="98"/>
      <c r="UTN15" s="98"/>
      <c r="UTO15" s="98"/>
      <c r="UTP15" s="98"/>
      <c r="UTQ15" s="98"/>
      <c r="UTR15" s="98"/>
      <c r="UTS15" s="98"/>
      <c r="UTT15" s="98"/>
      <c r="UTU15" s="98"/>
      <c r="UTV15" s="98"/>
      <c r="UTW15" s="98"/>
      <c r="UTX15" s="98"/>
      <c r="UTY15" s="98"/>
      <c r="UTZ15" s="98"/>
      <c r="UUA15" s="98"/>
      <c r="UUB15" s="98"/>
      <c r="UUC15" s="98"/>
      <c r="UUD15" s="98"/>
      <c r="UUE15" s="98"/>
      <c r="UUF15" s="98"/>
      <c r="UUG15" s="98"/>
      <c r="UUH15" s="98"/>
      <c r="UUI15" s="98"/>
      <c r="UUJ15" s="98"/>
      <c r="UUK15" s="98"/>
      <c r="UUL15" s="98"/>
      <c r="UUM15" s="98"/>
      <c r="UUN15" s="98"/>
      <c r="UUO15" s="98"/>
      <c r="UUP15" s="98"/>
      <c r="UUQ15" s="98"/>
      <c r="UUR15" s="98"/>
      <c r="UUS15" s="98"/>
      <c r="UUT15" s="98"/>
      <c r="UUU15" s="98"/>
      <c r="UUV15" s="98"/>
      <c r="UUW15" s="98"/>
      <c r="UUX15" s="98"/>
      <c r="UUY15" s="98"/>
      <c r="UUZ15" s="98"/>
      <c r="UVA15" s="98"/>
      <c r="UVB15" s="98"/>
      <c r="UVC15" s="98"/>
      <c r="UVD15" s="98"/>
      <c r="UVE15" s="98"/>
      <c r="UVF15" s="98"/>
      <c r="UVG15" s="98"/>
      <c r="UVH15" s="98"/>
      <c r="UVI15" s="98"/>
      <c r="UVJ15" s="98"/>
      <c r="UVK15" s="98"/>
      <c r="UVL15" s="98"/>
      <c r="UVM15" s="98"/>
      <c r="UVN15" s="98"/>
      <c r="UVO15" s="98"/>
      <c r="UVP15" s="98"/>
      <c r="UVQ15" s="98"/>
      <c r="UVR15" s="98"/>
      <c r="UVS15" s="98"/>
      <c r="UVT15" s="98"/>
      <c r="UVU15" s="98"/>
      <c r="UVV15" s="98"/>
      <c r="UVW15" s="98"/>
      <c r="UVX15" s="98"/>
      <c r="UVY15" s="98"/>
      <c r="UVZ15" s="98"/>
      <c r="UWA15" s="98"/>
      <c r="UWB15" s="98"/>
      <c r="UWC15" s="98"/>
      <c r="UWD15" s="98"/>
      <c r="UWE15" s="98"/>
      <c r="UWF15" s="98"/>
      <c r="UWG15" s="98"/>
      <c r="UWH15" s="98"/>
      <c r="UWI15" s="98"/>
      <c r="UWJ15" s="98"/>
      <c r="UWK15" s="98"/>
      <c r="UWL15" s="98"/>
      <c r="UWM15" s="98"/>
      <c r="UWN15" s="98"/>
      <c r="UWO15" s="98"/>
      <c r="UWP15" s="98"/>
      <c r="UWQ15" s="98"/>
      <c r="UWR15" s="98"/>
      <c r="UWS15" s="98"/>
      <c r="UWT15" s="98"/>
      <c r="UWU15" s="98"/>
      <c r="UWV15" s="98"/>
      <c r="UWW15" s="98"/>
      <c r="UWX15" s="98"/>
      <c r="UWY15" s="98"/>
      <c r="UWZ15" s="98"/>
      <c r="UXA15" s="98"/>
      <c r="UXB15" s="98"/>
      <c r="UXC15" s="98"/>
      <c r="UXD15" s="98"/>
      <c r="UXE15" s="98"/>
      <c r="UXF15" s="98"/>
      <c r="UXG15" s="98"/>
      <c r="UXH15" s="98"/>
      <c r="UXI15" s="98"/>
      <c r="UXJ15" s="98"/>
      <c r="UXK15" s="98"/>
      <c r="UXL15" s="98"/>
      <c r="UXM15" s="98"/>
      <c r="UXN15" s="98"/>
      <c r="UXO15" s="98"/>
      <c r="UXP15" s="98"/>
      <c r="UXQ15" s="98"/>
      <c r="UXR15" s="98"/>
      <c r="UXS15" s="98"/>
      <c r="UXT15" s="98"/>
      <c r="UXU15" s="98"/>
      <c r="UXV15" s="98"/>
      <c r="UXW15" s="98"/>
      <c r="UXX15" s="98"/>
      <c r="UXY15" s="98"/>
      <c r="UXZ15" s="98"/>
      <c r="UYA15" s="98"/>
      <c r="UYB15" s="98"/>
      <c r="UYC15" s="98"/>
      <c r="UYD15" s="98"/>
      <c r="UYE15" s="98"/>
      <c r="UYF15" s="98"/>
      <c r="UYG15" s="98"/>
      <c r="UYH15" s="98"/>
      <c r="UYI15" s="98"/>
      <c r="UYJ15" s="98"/>
      <c r="UYK15" s="98"/>
      <c r="UYL15" s="98"/>
      <c r="UYM15" s="98"/>
      <c r="UYN15" s="98"/>
      <c r="UYO15" s="98"/>
      <c r="UYP15" s="98"/>
      <c r="UYQ15" s="98"/>
      <c r="UYR15" s="98"/>
      <c r="UYS15" s="98"/>
      <c r="UYT15" s="98"/>
      <c r="UYU15" s="98"/>
      <c r="UYV15" s="98"/>
      <c r="UYW15" s="98"/>
      <c r="UYX15" s="98"/>
      <c r="UYY15" s="98"/>
      <c r="UYZ15" s="98"/>
      <c r="UZA15" s="98"/>
      <c r="UZB15" s="98"/>
      <c r="UZC15" s="98"/>
      <c r="UZD15" s="98"/>
      <c r="UZE15" s="98"/>
      <c r="UZF15" s="98"/>
      <c r="UZG15" s="98"/>
      <c r="UZH15" s="98"/>
      <c r="UZI15" s="98"/>
      <c r="UZJ15" s="98"/>
      <c r="UZK15" s="98"/>
      <c r="UZL15" s="98"/>
      <c r="UZM15" s="98"/>
      <c r="UZN15" s="98"/>
      <c r="UZO15" s="98"/>
      <c r="UZP15" s="98"/>
      <c r="UZQ15" s="98"/>
      <c r="UZR15" s="98"/>
      <c r="UZS15" s="98"/>
      <c r="UZT15" s="98"/>
      <c r="UZU15" s="98"/>
      <c r="UZV15" s="98"/>
      <c r="UZW15" s="98"/>
      <c r="UZX15" s="98"/>
      <c r="UZY15" s="98"/>
      <c r="UZZ15" s="98"/>
      <c r="VAA15" s="98"/>
      <c r="VAB15" s="98"/>
      <c r="VAC15" s="98"/>
      <c r="VAD15" s="98"/>
      <c r="VAE15" s="98"/>
      <c r="VAF15" s="98"/>
      <c r="VAG15" s="98"/>
      <c r="VAH15" s="98"/>
      <c r="VAI15" s="98"/>
      <c r="VAJ15" s="98"/>
      <c r="VAK15" s="98"/>
      <c r="VAL15" s="98"/>
      <c r="VAM15" s="98"/>
      <c r="VAN15" s="98"/>
      <c r="VAO15" s="98"/>
      <c r="VAP15" s="98"/>
      <c r="VAQ15" s="98"/>
      <c r="VAR15" s="98"/>
      <c r="VAS15" s="98"/>
      <c r="VAT15" s="98"/>
      <c r="VAU15" s="98"/>
      <c r="VAV15" s="98"/>
      <c r="VAW15" s="98"/>
      <c r="VAX15" s="98"/>
      <c r="VAY15" s="98"/>
      <c r="VAZ15" s="98"/>
      <c r="VBA15" s="98"/>
      <c r="VBB15" s="98"/>
      <c r="VBC15" s="98"/>
      <c r="VBD15" s="98"/>
      <c r="VBE15" s="98"/>
      <c r="VBF15" s="98"/>
      <c r="VBG15" s="98"/>
      <c r="VBH15" s="98"/>
      <c r="VBI15" s="98"/>
      <c r="VBJ15" s="98"/>
      <c r="VBK15" s="98"/>
      <c r="VBL15" s="98"/>
      <c r="VBM15" s="98"/>
      <c r="VBN15" s="98"/>
      <c r="VBO15" s="98"/>
      <c r="VBP15" s="98"/>
      <c r="VBQ15" s="98"/>
      <c r="VBR15" s="98"/>
      <c r="VBS15" s="98"/>
      <c r="VBT15" s="98"/>
      <c r="VBU15" s="98"/>
      <c r="VBV15" s="98"/>
      <c r="VBW15" s="98"/>
      <c r="VBX15" s="98"/>
      <c r="VBY15" s="98"/>
      <c r="VBZ15" s="98"/>
      <c r="VCA15" s="98"/>
      <c r="VCB15" s="98"/>
      <c r="VCC15" s="98"/>
      <c r="VCD15" s="98"/>
      <c r="VCE15" s="98"/>
      <c r="VCF15" s="98"/>
      <c r="VCG15" s="98"/>
      <c r="VCH15" s="98"/>
      <c r="VCI15" s="98"/>
      <c r="VCJ15" s="98"/>
      <c r="VCK15" s="98"/>
      <c r="VCL15" s="98"/>
      <c r="VCM15" s="98"/>
      <c r="VCN15" s="98"/>
      <c r="VCO15" s="98"/>
      <c r="VCP15" s="98"/>
      <c r="VCQ15" s="98"/>
      <c r="VCR15" s="98"/>
      <c r="VCS15" s="98"/>
      <c r="VCT15" s="98"/>
      <c r="VCU15" s="98"/>
      <c r="VCV15" s="98"/>
      <c r="VCW15" s="98"/>
      <c r="VCX15" s="98"/>
      <c r="VCY15" s="98"/>
      <c r="VCZ15" s="98"/>
      <c r="VDA15" s="98"/>
      <c r="VDB15" s="98"/>
      <c r="VDC15" s="98"/>
      <c r="VDD15" s="98"/>
      <c r="VDE15" s="98"/>
      <c r="VDF15" s="98"/>
      <c r="VDG15" s="98"/>
      <c r="VDH15" s="98"/>
      <c r="VDI15" s="98"/>
      <c r="VDJ15" s="98"/>
      <c r="VDK15" s="98"/>
      <c r="VDL15" s="98"/>
      <c r="VDM15" s="98"/>
      <c r="VDN15" s="98"/>
      <c r="VDO15" s="98"/>
      <c r="VDP15" s="98"/>
      <c r="VDQ15" s="98"/>
      <c r="VDR15" s="98"/>
      <c r="VDS15" s="98"/>
      <c r="VDT15" s="98"/>
      <c r="VDU15" s="98"/>
      <c r="VDV15" s="98"/>
      <c r="VDW15" s="98"/>
      <c r="VDX15" s="98"/>
      <c r="VDY15" s="98"/>
      <c r="VDZ15" s="98"/>
      <c r="VEA15" s="98"/>
      <c r="VEB15" s="98"/>
      <c r="VEC15" s="98"/>
      <c r="VED15" s="98"/>
      <c r="VEE15" s="98"/>
      <c r="VEF15" s="98"/>
      <c r="VEG15" s="98"/>
      <c r="VEH15" s="98"/>
      <c r="VEI15" s="98"/>
      <c r="VEJ15" s="98"/>
      <c r="VEK15" s="98"/>
      <c r="VEL15" s="98"/>
      <c r="VEM15" s="98"/>
      <c r="VEN15" s="98"/>
      <c r="VEO15" s="98"/>
      <c r="VEP15" s="98"/>
      <c r="VEQ15" s="98"/>
      <c r="VER15" s="98"/>
      <c r="VES15" s="98"/>
      <c r="VET15" s="98"/>
      <c r="VEU15" s="98"/>
      <c r="VEV15" s="98"/>
      <c r="VEW15" s="98"/>
      <c r="VEX15" s="98"/>
      <c r="VEY15" s="98"/>
      <c r="VEZ15" s="98"/>
      <c r="VFA15" s="98"/>
      <c r="VFB15" s="98"/>
      <c r="VFC15" s="98"/>
      <c r="VFD15" s="98"/>
      <c r="VFE15" s="98"/>
      <c r="VFF15" s="98"/>
      <c r="VFG15" s="98"/>
      <c r="VFH15" s="98"/>
      <c r="VFI15" s="98"/>
      <c r="VFJ15" s="98"/>
      <c r="VFK15" s="98"/>
      <c r="VFL15" s="98"/>
      <c r="VFM15" s="98"/>
      <c r="VFN15" s="98"/>
      <c r="VFO15" s="98"/>
      <c r="VFP15" s="98"/>
      <c r="VFQ15" s="98"/>
      <c r="VFR15" s="98"/>
      <c r="VFS15" s="98"/>
      <c r="VFT15" s="98"/>
      <c r="VFU15" s="98"/>
      <c r="VFV15" s="98"/>
      <c r="VFW15" s="98"/>
      <c r="VFX15" s="98"/>
      <c r="VFY15" s="98"/>
      <c r="VFZ15" s="98"/>
      <c r="VGA15" s="98"/>
      <c r="VGB15" s="98"/>
      <c r="VGC15" s="98"/>
      <c r="VGD15" s="98"/>
      <c r="VGE15" s="98"/>
      <c r="VGF15" s="98"/>
      <c r="VGG15" s="98"/>
      <c r="VGH15" s="98"/>
      <c r="VGI15" s="98"/>
      <c r="VGJ15" s="98"/>
      <c r="VGK15" s="98"/>
      <c r="VGL15" s="98"/>
      <c r="VGM15" s="98"/>
      <c r="VGN15" s="98"/>
      <c r="VGO15" s="98"/>
      <c r="VGP15" s="98"/>
      <c r="VGQ15" s="98"/>
      <c r="VGR15" s="98"/>
      <c r="VGS15" s="98"/>
      <c r="VGT15" s="98"/>
      <c r="VGU15" s="98"/>
      <c r="VGV15" s="98"/>
      <c r="VGW15" s="98"/>
      <c r="VGX15" s="98"/>
      <c r="VGY15" s="98"/>
      <c r="VGZ15" s="98"/>
      <c r="VHA15" s="98"/>
      <c r="VHB15" s="98"/>
      <c r="VHC15" s="98"/>
      <c r="VHD15" s="98"/>
      <c r="VHE15" s="98"/>
      <c r="VHF15" s="98"/>
      <c r="VHG15" s="98"/>
      <c r="VHH15" s="98"/>
      <c r="VHI15" s="98"/>
      <c r="VHJ15" s="98"/>
      <c r="VHK15" s="98"/>
      <c r="VHL15" s="98"/>
      <c r="VHM15" s="98"/>
      <c r="VHN15" s="98"/>
      <c r="VHO15" s="98"/>
      <c r="VHP15" s="98"/>
      <c r="VHQ15" s="98"/>
      <c r="VHR15" s="98"/>
      <c r="VHS15" s="98"/>
      <c r="VHT15" s="98"/>
      <c r="VHU15" s="98"/>
      <c r="VHV15" s="98"/>
      <c r="VHW15" s="98"/>
      <c r="VHX15" s="98"/>
      <c r="VHY15" s="98"/>
      <c r="VHZ15" s="98"/>
      <c r="VIA15" s="98"/>
      <c r="VIB15" s="98"/>
      <c r="VIC15" s="98"/>
      <c r="VID15" s="98"/>
      <c r="VIE15" s="98"/>
      <c r="VIF15" s="98"/>
      <c r="VIG15" s="98"/>
      <c r="VIH15" s="98"/>
      <c r="VII15" s="98"/>
      <c r="VIJ15" s="98"/>
      <c r="VIK15" s="98"/>
      <c r="VIL15" s="98"/>
      <c r="VIM15" s="98"/>
      <c r="VIN15" s="98"/>
      <c r="VIO15" s="98"/>
      <c r="VIP15" s="98"/>
      <c r="VIQ15" s="98"/>
      <c r="VIR15" s="98"/>
      <c r="VIS15" s="98"/>
      <c r="VIT15" s="98"/>
      <c r="VIU15" s="98"/>
      <c r="VIV15" s="98"/>
      <c r="VIW15" s="98"/>
      <c r="VIX15" s="98"/>
      <c r="VIY15" s="98"/>
      <c r="VIZ15" s="98"/>
      <c r="VJA15" s="98"/>
      <c r="VJB15" s="98"/>
      <c r="VJC15" s="98"/>
      <c r="VJD15" s="98"/>
      <c r="VJE15" s="98"/>
      <c r="VJF15" s="98"/>
      <c r="VJG15" s="98"/>
      <c r="VJH15" s="98"/>
      <c r="VJI15" s="98"/>
      <c r="VJJ15" s="98"/>
      <c r="VJK15" s="98"/>
      <c r="VJL15" s="98"/>
      <c r="VJM15" s="98"/>
      <c r="VJN15" s="98"/>
      <c r="VJO15" s="98"/>
      <c r="VJP15" s="98"/>
      <c r="VJQ15" s="98"/>
      <c r="VJR15" s="98"/>
      <c r="VJS15" s="98"/>
      <c r="VJT15" s="98"/>
      <c r="VJU15" s="98"/>
      <c r="VJV15" s="98"/>
      <c r="VJW15" s="98"/>
      <c r="VJX15" s="98"/>
      <c r="VJY15" s="98"/>
      <c r="VJZ15" s="98"/>
      <c r="VKA15" s="98"/>
      <c r="VKB15" s="98"/>
      <c r="VKC15" s="98"/>
      <c r="VKD15" s="98"/>
      <c r="VKE15" s="98"/>
      <c r="VKF15" s="98"/>
      <c r="VKG15" s="98"/>
      <c r="VKH15" s="98"/>
      <c r="VKI15" s="98"/>
      <c r="VKJ15" s="98"/>
      <c r="VKK15" s="98"/>
      <c r="VKL15" s="98"/>
      <c r="VKM15" s="98"/>
      <c r="VKN15" s="98"/>
      <c r="VKO15" s="98"/>
      <c r="VKP15" s="98"/>
      <c r="VKQ15" s="98"/>
      <c r="VKR15" s="98"/>
      <c r="VKS15" s="98"/>
      <c r="VKT15" s="98"/>
      <c r="VKU15" s="98"/>
      <c r="VKV15" s="98"/>
      <c r="VKW15" s="98"/>
      <c r="VKX15" s="98"/>
      <c r="VKY15" s="98"/>
      <c r="VKZ15" s="98"/>
      <c r="VLA15" s="98"/>
      <c r="VLB15" s="98"/>
      <c r="VLC15" s="98"/>
      <c r="VLD15" s="98"/>
      <c r="VLE15" s="98"/>
      <c r="VLF15" s="98"/>
      <c r="VLG15" s="98"/>
      <c r="VLH15" s="98"/>
      <c r="VLI15" s="98"/>
      <c r="VLJ15" s="98"/>
      <c r="VLK15" s="98"/>
      <c r="VLL15" s="98"/>
      <c r="VLM15" s="98"/>
      <c r="VLN15" s="98"/>
      <c r="VLO15" s="98"/>
      <c r="VLP15" s="98"/>
      <c r="VLQ15" s="98"/>
      <c r="VLR15" s="98"/>
      <c r="VLS15" s="98"/>
      <c r="VLT15" s="98"/>
      <c r="VLU15" s="98"/>
      <c r="VLV15" s="98"/>
      <c r="VLW15" s="98"/>
      <c r="VLX15" s="98"/>
      <c r="VLY15" s="98"/>
      <c r="VLZ15" s="98"/>
      <c r="VMA15" s="98"/>
      <c r="VMB15" s="98"/>
      <c r="VMC15" s="98"/>
      <c r="VMD15" s="98"/>
      <c r="VME15" s="98"/>
      <c r="VMF15" s="98"/>
      <c r="VMG15" s="98"/>
      <c r="VMH15" s="98"/>
      <c r="VMI15" s="98"/>
      <c r="VMJ15" s="98"/>
      <c r="VMK15" s="98"/>
      <c r="VML15" s="98"/>
      <c r="VMM15" s="98"/>
      <c r="VMN15" s="98"/>
      <c r="VMO15" s="98"/>
      <c r="VMP15" s="98"/>
      <c r="VMQ15" s="98"/>
      <c r="VMR15" s="98"/>
      <c r="VMS15" s="98"/>
      <c r="VMT15" s="98"/>
      <c r="VMU15" s="98"/>
      <c r="VMV15" s="98"/>
      <c r="VMW15" s="98"/>
      <c r="VMX15" s="98"/>
      <c r="VMY15" s="98"/>
      <c r="VMZ15" s="98"/>
      <c r="VNA15" s="98"/>
      <c r="VNB15" s="98"/>
      <c r="VNC15" s="98"/>
      <c r="VND15" s="98"/>
      <c r="VNE15" s="98"/>
      <c r="VNF15" s="98"/>
      <c r="VNG15" s="98"/>
      <c r="VNH15" s="98"/>
      <c r="VNI15" s="98"/>
      <c r="VNJ15" s="98"/>
      <c r="VNK15" s="98"/>
      <c r="VNL15" s="98"/>
      <c r="VNM15" s="98"/>
      <c r="VNN15" s="98"/>
      <c r="VNO15" s="98"/>
      <c r="VNP15" s="98"/>
      <c r="VNQ15" s="98"/>
      <c r="VNR15" s="98"/>
      <c r="VNS15" s="98"/>
      <c r="VNT15" s="98"/>
      <c r="VNU15" s="98"/>
      <c r="VNV15" s="98"/>
      <c r="VNW15" s="98"/>
      <c r="VNX15" s="98"/>
      <c r="VNY15" s="98"/>
      <c r="VNZ15" s="98"/>
      <c r="VOA15" s="98"/>
      <c r="VOB15" s="98"/>
      <c r="VOC15" s="98"/>
      <c r="VOD15" s="98"/>
      <c r="VOE15" s="98"/>
      <c r="VOF15" s="98"/>
      <c r="VOG15" s="98"/>
      <c r="VOH15" s="98"/>
      <c r="VOI15" s="98"/>
      <c r="VOJ15" s="98"/>
      <c r="VOK15" s="98"/>
      <c r="VOL15" s="98"/>
      <c r="VOM15" s="98"/>
      <c r="VON15" s="98"/>
      <c r="VOO15" s="98"/>
      <c r="VOP15" s="98"/>
      <c r="VOQ15" s="98"/>
      <c r="VOR15" s="98"/>
      <c r="VOS15" s="98"/>
      <c r="VOT15" s="98"/>
      <c r="VOU15" s="98"/>
      <c r="VOV15" s="98"/>
      <c r="VOW15" s="98"/>
      <c r="VOX15" s="98"/>
      <c r="VOY15" s="98"/>
      <c r="VOZ15" s="98"/>
      <c r="VPA15" s="98"/>
      <c r="VPB15" s="98"/>
      <c r="VPC15" s="98"/>
      <c r="VPD15" s="98"/>
      <c r="VPE15" s="98"/>
      <c r="VPF15" s="98"/>
      <c r="VPG15" s="98"/>
      <c r="VPH15" s="98"/>
      <c r="VPI15" s="98"/>
      <c r="VPJ15" s="98"/>
      <c r="VPK15" s="98"/>
      <c r="VPL15" s="98"/>
      <c r="VPM15" s="98"/>
      <c r="VPN15" s="98"/>
      <c r="VPO15" s="98"/>
      <c r="VPP15" s="98"/>
      <c r="VPQ15" s="98"/>
      <c r="VPR15" s="98"/>
      <c r="VPS15" s="98"/>
      <c r="VPT15" s="98"/>
      <c r="VPU15" s="98"/>
      <c r="VPV15" s="98"/>
      <c r="VPW15" s="98"/>
      <c r="VPX15" s="98"/>
      <c r="VPY15" s="98"/>
      <c r="VPZ15" s="98"/>
      <c r="VQA15" s="98"/>
      <c r="VQB15" s="98"/>
      <c r="VQC15" s="98"/>
      <c r="VQD15" s="98"/>
      <c r="VQE15" s="98"/>
      <c r="VQF15" s="98"/>
      <c r="VQG15" s="98"/>
      <c r="VQH15" s="98"/>
      <c r="VQI15" s="98"/>
      <c r="VQJ15" s="98"/>
      <c r="VQK15" s="98"/>
      <c r="VQL15" s="98"/>
      <c r="VQM15" s="98"/>
      <c r="VQN15" s="98"/>
      <c r="VQO15" s="98"/>
      <c r="VQP15" s="98"/>
      <c r="VQQ15" s="98"/>
      <c r="VQR15" s="98"/>
      <c r="VQS15" s="98"/>
      <c r="VQT15" s="98"/>
      <c r="VQU15" s="98"/>
      <c r="VQV15" s="98"/>
      <c r="VQW15" s="98"/>
      <c r="VQX15" s="98"/>
      <c r="VQY15" s="98"/>
      <c r="VQZ15" s="98"/>
      <c r="VRA15" s="98"/>
      <c r="VRB15" s="98"/>
      <c r="VRC15" s="98"/>
      <c r="VRD15" s="98"/>
      <c r="VRE15" s="98"/>
      <c r="VRF15" s="98"/>
      <c r="VRG15" s="98"/>
      <c r="VRH15" s="98"/>
      <c r="VRI15" s="98"/>
      <c r="VRJ15" s="98"/>
      <c r="VRK15" s="98"/>
      <c r="VRL15" s="98"/>
      <c r="VRM15" s="98"/>
      <c r="VRN15" s="98"/>
      <c r="VRO15" s="98"/>
      <c r="VRP15" s="98"/>
      <c r="VRQ15" s="98"/>
      <c r="VRR15" s="98"/>
      <c r="VRS15" s="98"/>
      <c r="VRT15" s="98"/>
      <c r="VRU15" s="98"/>
      <c r="VRV15" s="98"/>
      <c r="VRW15" s="98"/>
      <c r="VRX15" s="98"/>
      <c r="VRY15" s="98"/>
      <c r="VRZ15" s="98"/>
      <c r="VSA15" s="98"/>
      <c r="VSB15" s="98"/>
      <c r="VSC15" s="98"/>
      <c r="VSD15" s="98"/>
      <c r="VSE15" s="98"/>
      <c r="VSF15" s="98"/>
      <c r="VSG15" s="98"/>
      <c r="VSH15" s="98"/>
      <c r="VSI15" s="98"/>
      <c r="VSJ15" s="98"/>
      <c r="VSK15" s="98"/>
      <c r="VSL15" s="98"/>
      <c r="VSM15" s="98"/>
      <c r="VSN15" s="98"/>
      <c r="VSO15" s="98"/>
      <c r="VSP15" s="98"/>
      <c r="VSQ15" s="98"/>
      <c r="VSR15" s="98"/>
      <c r="VSS15" s="98"/>
      <c r="VST15" s="98"/>
      <c r="VSU15" s="98"/>
      <c r="VSV15" s="98"/>
      <c r="VSW15" s="98"/>
      <c r="VSX15" s="98"/>
      <c r="VSY15" s="98"/>
      <c r="VSZ15" s="98"/>
      <c r="VTA15" s="98"/>
      <c r="VTB15" s="98"/>
      <c r="VTC15" s="98"/>
      <c r="VTD15" s="98"/>
      <c r="VTE15" s="98"/>
      <c r="VTF15" s="98"/>
      <c r="VTG15" s="98"/>
      <c r="VTH15" s="98"/>
      <c r="VTI15" s="98"/>
      <c r="VTJ15" s="98"/>
      <c r="VTK15" s="98"/>
      <c r="VTL15" s="98"/>
      <c r="VTM15" s="98"/>
      <c r="VTN15" s="98"/>
      <c r="VTO15" s="98"/>
      <c r="VTP15" s="98"/>
      <c r="VTQ15" s="98"/>
      <c r="VTR15" s="98"/>
      <c r="VTS15" s="98"/>
      <c r="VTT15" s="98"/>
      <c r="VTU15" s="98"/>
      <c r="VTV15" s="98"/>
      <c r="VTW15" s="98"/>
      <c r="VTX15" s="98"/>
      <c r="VTY15" s="98"/>
      <c r="VTZ15" s="98"/>
      <c r="VUA15" s="98"/>
      <c r="VUB15" s="98"/>
      <c r="VUC15" s="98"/>
      <c r="VUD15" s="98"/>
      <c r="VUE15" s="98"/>
      <c r="VUF15" s="98"/>
      <c r="VUG15" s="98"/>
      <c r="VUH15" s="98"/>
      <c r="VUI15" s="98"/>
      <c r="VUJ15" s="98"/>
      <c r="VUK15" s="98"/>
      <c r="VUL15" s="98"/>
      <c r="VUM15" s="98"/>
      <c r="VUN15" s="98"/>
      <c r="VUO15" s="98"/>
      <c r="VUP15" s="98"/>
      <c r="VUQ15" s="98"/>
      <c r="VUR15" s="98"/>
      <c r="VUS15" s="98"/>
      <c r="VUT15" s="98"/>
      <c r="VUU15" s="98"/>
      <c r="VUV15" s="98"/>
      <c r="VUW15" s="98"/>
      <c r="VUX15" s="98"/>
      <c r="VUY15" s="98"/>
      <c r="VUZ15" s="98"/>
      <c r="VVA15" s="98"/>
      <c r="VVB15" s="98"/>
      <c r="VVC15" s="98"/>
      <c r="VVD15" s="98"/>
      <c r="VVE15" s="98"/>
      <c r="VVF15" s="98"/>
      <c r="VVG15" s="98"/>
      <c r="VVH15" s="98"/>
      <c r="VVI15" s="98"/>
      <c r="VVJ15" s="98"/>
      <c r="VVK15" s="98"/>
      <c r="VVL15" s="98"/>
      <c r="VVM15" s="98"/>
      <c r="VVN15" s="98"/>
      <c r="VVO15" s="98"/>
      <c r="VVP15" s="98"/>
      <c r="VVQ15" s="98"/>
      <c r="VVR15" s="98"/>
      <c r="VVS15" s="98"/>
      <c r="VVT15" s="98"/>
      <c r="VVU15" s="98"/>
      <c r="VVV15" s="98"/>
      <c r="VVW15" s="98"/>
      <c r="VVX15" s="98"/>
      <c r="VVY15" s="98"/>
      <c r="VVZ15" s="98"/>
      <c r="VWA15" s="98"/>
      <c r="VWB15" s="98"/>
      <c r="VWC15" s="98"/>
      <c r="VWD15" s="98"/>
      <c r="VWE15" s="98"/>
      <c r="VWF15" s="98"/>
      <c r="VWG15" s="98"/>
      <c r="VWH15" s="98"/>
      <c r="VWI15" s="98"/>
      <c r="VWJ15" s="98"/>
      <c r="VWK15" s="98"/>
      <c r="VWL15" s="98"/>
      <c r="VWM15" s="98"/>
      <c r="VWN15" s="98"/>
      <c r="VWO15" s="98"/>
      <c r="VWP15" s="98"/>
      <c r="VWQ15" s="98"/>
      <c r="VWR15" s="98"/>
      <c r="VWS15" s="98"/>
      <c r="VWT15" s="98"/>
      <c r="VWU15" s="98"/>
      <c r="VWV15" s="98"/>
      <c r="VWW15" s="98"/>
      <c r="VWX15" s="98"/>
      <c r="VWY15" s="98"/>
      <c r="VWZ15" s="98"/>
      <c r="VXA15" s="98"/>
      <c r="VXB15" s="98"/>
      <c r="VXC15" s="98"/>
      <c r="VXD15" s="98"/>
      <c r="VXE15" s="98"/>
      <c r="VXF15" s="98"/>
      <c r="VXG15" s="98"/>
      <c r="VXH15" s="98"/>
      <c r="VXI15" s="98"/>
      <c r="VXJ15" s="98"/>
      <c r="VXK15" s="98"/>
      <c r="VXL15" s="98"/>
      <c r="VXM15" s="98"/>
      <c r="VXN15" s="98"/>
      <c r="VXO15" s="98"/>
      <c r="VXP15" s="98"/>
      <c r="VXQ15" s="98"/>
      <c r="VXR15" s="98"/>
      <c r="VXS15" s="98"/>
      <c r="VXT15" s="98"/>
      <c r="VXU15" s="98"/>
      <c r="VXV15" s="98"/>
      <c r="VXW15" s="98"/>
      <c r="VXX15" s="98"/>
      <c r="VXY15" s="98"/>
      <c r="VXZ15" s="98"/>
      <c r="VYA15" s="98"/>
      <c r="VYB15" s="98"/>
      <c r="VYC15" s="98"/>
      <c r="VYD15" s="98"/>
      <c r="VYE15" s="98"/>
      <c r="VYF15" s="98"/>
      <c r="VYG15" s="98"/>
      <c r="VYH15" s="98"/>
      <c r="VYI15" s="98"/>
      <c r="VYJ15" s="98"/>
      <c r="VYK15" s="98"/>
      <c r="VYL15" s="98"/>
      <c r="VYM15" s="98"/>
      <c r="VYN15" s="98"/>
      <c r="VYO15" s="98"/>
      <c r="VYP15" s="98"/>
      <c r="VYQ15" s="98"/>
      <c r="VYR15" s="98"/>
      <c r="VYS15" s="98"/>
      <c r="VYT15" s="98"/>
      <c r="VYU15" s="98"/>
      <c r="VYV15" s="98"/>
      <c r="VYW15" s="98"/>
      <c r="VYX15" s="98"/>
      <c r="VYY15" s="98"/>
      <c r="VYZ15" s="98"/>
      <c r="VZA15" s="98"/>
      <c r="VZB15" s="98"/>
      <c r="VZC15" s="98"/>
      <c r="VZD15" s="98"/>
      <c r="VZE15" s="98"/>
      <c r="VZF15" s="98"/>
      <c r="VZG15" s="98"/>
      <c r="VZH15" s="98"/>
      <c r="VZI15" s="98"/>
      <c r="VZJ15" s="98"/>
      <c r="VZK15" s="98"/>
      <c r="VZL15" s="98"/>
      <c r="VZM15" s="98"/>
      <c r="VZN15" s="98"/>
      <c r="VZO15" s="98"/>
      <c r="VZP15" s="98"/>
      <c r="VZQ15" s="98"/>
      <c r="VZR15" s="98"/>
      <c r="VZS15" s="98"/>
      <c r="VZT15" s="98"/>
      <c r="VZU15" s="98"/>
      <c r="VZV15" s="98"/>
      <c r="VZW15" s="98"/>
      <c r="VZX15" s="98"/>
      <c r="VZY15" s="98"/>
      <c r="VZZ15" s="98"/>
      <c r="WAA15" s="98"/>
      <c r="WAB15" s="98"/>
      <c r="WAC15" s="98"/>
      <c r="WAD15" s="98"/>
      <c r="WAE15" s="98"/>
      <c r="WAF15" s="98"/>
      <c r="WAG15" s="98"/>
      <c r="WAH15" s="98"/>
      <c r="WAI15" s="98"/>
      <c r="WAJ15" s="98"/>
      <c r="WAK15" s="98"/>
      <c r="WAL15" s="98"/>
      <c r="WAM15" s="98"/>
      <c r="WAN15" s="98"/>
      <c r="WAO15" s="98"/>
      <c r="WAP15" s="98"/>
      <c r="WAQ15" s="98"/>
      <c r="WAR15" s="98"/>
      <c r="WAS15" s="98"/>
      <c r="WAT15" s="98"/>
      <c r="WAU15" s="98"/>
      <c r="WAV15" s="98"/>
      <c r="WAW15" s="98"/>
      <c r="WAX15" s="98"/>
      <c r="WAY15" s="98"/>
      <c r="WAZ15" s="98"/>
      <c r="WBA15" s="98"/>
      <c r="WBB15" s="98"/>
      <c r="WBC15" s="98"/>
      <c r="WBD15" s="98"/>
      <c r="WBE15" s="98"/>
      <c r="WBF15" s="98"/>
      <c r="WBG15" s="98"/>
      <c r="WBH15" s="98"/>
      <c r="WBI15" s="98"/>
      <c r="WBJ15" s="98"/>
      <c r="WBK15" s="98"/>
      <c r="WBL15" s="98"/>
      <c r="WBM15" s="98"/>
      <c r="WBN15" s="98"/>
      <c r="WBO15" s="98"/>
      <c r="WBP15" s="98"/>
      <c r="WBQ15" s="98"/>
      <c r="WBR15" s="98"/>
      <c r="WBS15" s="98"/>
      <c r="WBT15" s="98"/>
      <c r="WBU15" s="98"/>
      <c r="WBV15" s="98"/>
      <c r="WBW15" s="98"/>
      <c r="WBX15" s="98"/>
      <c r="WBY15" s="98"/>
      <c r="WBZ15" s="98"/>
      <c r="WCA15" s="98"/>
      <c r="WCB15" s="98"/>
      <c r="WCC15" s="98"/>
      <c r="WCD15" s="98"/>
      <c r="WCE15" s="98"/>
      <c r="WCF15" s="98"/>
      <c r="WCG15" s="98"/>
      <c r="WCH15" s="98"/>
      <c r="WCI15" s="98"/>
      <c r="WCJ15" s="98"/>
      <c r="WCK15" s="98"/>
      <c r="WCL15" s="98"/>
      <c r="WCM15" s="98"/>
      <c r="WCN15" s="98"/>
      <c r="WCO15" s="98"/>
      <c r="WCP15" s="98"/>
      <c r="WCQ15" s="98"/>
      <c r="WCR15" s="98"/>
      <c r="WCS15" s="98"/>
      <c r="WCT15" s="98"/>
      <c r="WCU15" s="98"/>
      <c r="WCV15" s="98"/>
      <c r="WCW15" s="98"/>
      <c r="WCX15" s="98"/>
      <c r="WCY15" s="98"/>
      <c r="WCZ15" s="98"/>
      <c r="WDA15" s="98"/>
      <c r="WDB15" s="98"/>
      <c r="WDC15" s="98"/>
      <c r="WDD15" s="98"/>
      <c r="WDE15" s="98"/>
      <c r="WDF15" s="98"/>
      <c r="WDG15" s="98"/>
      <c r="WDH15" s="98"/>
      <c r="WDI15" s="98"/>
      <c r="WDJ15" s="98"/>
      <c r="WDK15" s="98"/>
      <c r="WDL15" s="98"/>
      <c r="WDM15" s="98"/>
      <c r="WDN15" s="98"/>
      <c r="WDO15" s="98"/>
      <c r="WDP15" s="98"/>
      <c r="WDQ15" s="98"/>
      <c r="WDR15" s="98"/>
      <c r="WDS15" s="98"/>
      <c r="WDT15" s="98"/>
      <c r="WDU15" s="98"/>
      <c r="WDV15" s="98"/>
      <c r="WDW15" s="98"/>
      <c r="WDX15" s="98"/>
      <c r="WDY15" s="98"/>
      <c r="WDZ15" s="98"/>
      <c r="WEA15" s="98"/>
      <c r="WEB15" s="98"/>
      <c r="WEC15" s="98"/>
      <c r="WED15" s="98"/>
      <c r="WEE15" s="98"/>
      <c r="WEF15" s="98"/>
      <c r="WEG15" s="98"/>
      <c r="WEH15" s="98"/>
      <c r="WEI15" s="98"/>
      <c r="WEJ15" s="98"/>
      <c r="WEK15" s="98"/>
      <c r="WEL15" s="98"/>
      <c r="WEM15" s="98"/>
      <c r="WEN15" s="98"/>
      <c r="WEO15" s="98"/>
      <c r="WEP15" s="98"/>
      <c r="WEQ15" s="98"/>
      <c r="WER15" s="98"/>
      <c r="WES15" s="98"/>
      <c r="WET15" s="98"/>
      <c r="WEU15" s="98"/>
      <c r="WEV15" s="98"/>
      <c r="WEW15" s="98"/>
      <c r="WEX15" s="98"/>
      <c r="WEY15" s="98"/>
      <c r="WEZ15" s="98"/>
      <c r="WFA15" s="98"/>
      <c r="WFB15" s="98"/>
      <c r="WFC15" s="98"/>
      <c r="WFD15" s="98"/>
      <c r="WFE15" s="98"/>
      <c r="WFF15" s="98"/>
      <c r="WFG15" s="98"/>
      <c r="WFH15" s="98"/>
      <c r="WFI15" s="98"/>
      <c r="WFJ15" s="98"/>
      <c r="WFK15" s="98"/>
      <c r="WFL15" s="98"/>
      <c r="WFM15" s="98"/>
      <c r="WFN15" s="98"/>
      <c r="WFO15" s="98"/>
      <c r="WFP15" s="98"/>
      <c r="WFQ15" s="98"/>
      <c r="WFR15" s="98"/>
      <c r="WFS15" s="98"/>
      <c r="WFT15" s="98"/>
      <c r="WFU15" s="98"/>
      <c r="WFV15" s="98"/>
      <c r="WFW15" s="98"/>
      <c r="WFX15" s="98"/>
      <c r="WFY15" s="98"/>
      <c r="WFZ15" s="98"/>
      <c r="WGA15" s="98"/>
      <c r="WGB15" s="98"/>
      <c r="WGC15" s="98"/>
      <c r="WGD15" s="98"/>
      <c r="WGE15" s="98"/>
      <c r="WGF15" s="98"/>
      <c r="WGG15" s="98"/>
      <c r="WGH15" s="98"/>
      <c r="WGI15" s="98"/>
      <c r="WGJ15" s="98"/>
      <c r="WGK15" s="98"/>
      <c r="WGL15" s="98"/>
      <c r="WGM15" s="98"/>
      <c r="WGN15" s="98"/>
      <c r="WGO15" s="98"/>
      <c r="WGP15" s="98"/>
      <c r="WGQ15" s="98"/>
      <c r="WGR15" s="98"/>
      <c r="WGS15" s="98"/>
      <c r="WGT15" s="98"/>
      <c r="WGU15" s="98"/>
      <c r="WGV15" s="98"/>
      <c r="WGW15" s="98"/>
      <c r="WGX15" s="98"/>
      <c r="WGY15" s="98"/>
      <c r="WGZ15" s="98"/>
      <c r="WHA15" s="98"/>
      <c r="WHB15" s="98"/>
      <c r="WHC15" s="98"/>
      <c r="WHD15" s="98"/>
      <c r="WHE15" s="98"/>
      <c r="WHF15" s="98"/>
      <c r="WHG15" s="98"/>
      <c r="WHH15" s="98"/>
      <c r="WHI15" s="98"/>
      <c r="WHJ15" s="98"/>
      <c r="WHK15" s="98"/>
      <c r="WHL15" s="98"/>
      <c r="WHM15" s="98"/>
      <c r="WHN15" s="98"/>
      <c r="WHO15" s="98"/>
      <c r="WHP15" s="98"/>
      <c r="WHQ15" s="98"/>
      <c r="WHR15" s="98"/>
      <c r="WHS15" s="98"/>
      <c r="WHT15" s="98"/>
      <c r="WHU15" s="98"/>
      <c r="WHV15" s="98"/>
      <c r="WHW15" s="98"/>
      <c r="WHX15" s="98"/>
      <c r="WHY15" s="98"/>
      <c r="WHZ15" s="98"/>
      <c r="WIA15" s="98"/>
      <c r="WIB15" s="98"/>
      <c r="WIC15" s="98"/>
      <c r="WID15" s="98"/>
      <c r="WIE15" s="98"/>
      <c r="WIF15" s="98"/>
      <c r="WIG15" s="98"/>
      <c r="WIH15" s="98"/>
      <c r="WII15" s="98"/>
      <c r="WIJ15" s="98"/>
      <c r="WIK15" s="98"/>
      <c r="WIL15" s="98"/>
      <c r="WIM15" s="98"/>
      <c r="WIN15" s="98"/>
      <c r="WIO15" s="98"/>
      <c r="WIP15" s="98"/>
      <c r="WIQ15" s="98"/>
      <c r="WIR15" s="98"/>
      <c r="WIS15" s="98"/>
      <c r="WIT15" s="98"/>
      <c r="WIU15" s="98"/>
      <c r="WIV15" s="98"/>
      <c r="WIW15" s="98"/>
      <c r="WIX15" s="98"/>
      <c r="WIY15" s="98"/>
      <c r="WIZ15" s="98"/>
      <c r="WJA15" s="98"/>
      <c r="WJB15" s="98"/>
      <c r="WJC15" s="98"/>
      <c r="WJD15" s="98"/>
      <c r="WJE15" s="98"/>
      <c r="WJF15" s="98"/>
      <c r="WJG15" s="98"/>
      <c r="WJH15" s="98"/>
      <c r="WJI15" s="98"/>
      <c r="WJJ15" s="98"/>
      <c r="WJK15" s="98"/>
      <c r="WJL15" s="98"/>
      <c r="WJM15" s="98"/>
      <c r="WJN15" s="98"/>
      <c r="WJO15" s="98"/>
      <c r="WJP15" s="98"/>
      <c r="WJQ15" s="98"/>
      <c r="WJR15" s="98"/>
      <c r="WJS15" s="98"/>
      <c r="WJT15" s="98"/>
      <c r="WJU15" s="98"/>
      <c r="WJV15" s="98"/>
      <c r="WJW15" s="98"/>
      <c r="WJX15" s="98"/>
      <c r="WJY15" s="98"/>
      <c r="WJZ15" s="98"/>
      <c r="WKA15" s="98"/>
      <c r="WKB15" s="98"/>
      <c r="WKC15" s="98"/>
      <c r="WKD15" s="98"/>
      <c r="WKE15" s="98"/>
      <c r="WKF15" s="98"/>
      <c r="WKG15" s="98"/>
      <c r="WKH15" s="98"/>
      <c r="WKI15" s="98"/>
      <c r="WKJ15" s="98"/>
      <c r="WKK15" s="98"/>
      <c r="WKL15" s="98"/>
      <c r="WKM15" s="98"/>
      <c r="WKN15" s="98"/>
      <c r="WKO15" s="98"/>
      <c r="WKP15" s="98"/>
      <c r="WKQ15" s="98"/>
      <c r="WKR15" s="98"/>
      <c r="WKS15" s="98"/>
      <c r="WKT15" s="98"/>
      <c r="WKU15" s="98"/>
      <c r="WKV15" s="98"/>
      <c r="WKW15" s="98"/>
      <c r="WKX15" s="98"/>
      <c r="WKY15" s="98"/>
      <c r="WKZ15" s="98"/>
      <c r="WLA15" s="98"/>
      <c r="WLB15" s="98"/>
      <c r="WLC15" s="98"/>
      <c r="WLD15" s="98"/>
      <c r="WLE15" s="98"/>
      <c r="WLF15" s="98"/>
      <c r="WLG15" s="98"/>
      <c r="WLH15" s="98"/>
      <c r="WLI15" s="98"/>
      <c r="WLJ15" s="98"/>
      <c r="WLK15" s="98"/>
      <c r="WLL15" s="98"/>
      <c r="WLM15" s="98"/>
      <c r="WLN15" s="98"/>
      <c r="WLO15" s="98"/>
      <c r="WLP15" s="98"/>
      <c r="WLQ15" s="98"/>
      <c r="WLR15" s="98"/>
      <c r="WLS15" s="98"/>
      <c r="WLT15" s="98"/>
      <c r="WLU15" s="98"/>
      <c r="WLV15" s="98"/>
      <c r="WLW15" s="98"/>
      <c r="WLX15" s="98"/>
      <c r="WLY15" s="98"/>
      <c r="WLZ15" s="98"/>
      <c r="WMA15" s="98"/>
      <c r="WMB15" s="98"/>
      <c r="WMC15" s="98"/>
      <c r="WMD15" s="98"/>
      <c r="WME15" s="98"/>
      <c r="WMF15" s="98"/>
      <c r="WMG15" s="98"/>
      <c r="WMH15" s="98"/>
      <c r="WMI15" s="98"/>
      <c r="WMJ15" s="98"/>
      <c r="WMK15" s="98"/>
      <c r="WML15" s="98"/>
      <c r="WMM15" s="98"/>
      <c r="WMN15" s="98"/>
      <c r="WMO15" s="98"/>
      <c r="WMP15" s="98"/>
      <c r="WMQ15" s="98"/>
      <c r="WMR15" s="98"/>
      <c r="WMS15" s="98"/>
      <c r="WMT15" s="98"/>
      <c r="WMU15" s="98"/>
      <c r="WMV15" s="98"/>
      <c r="WMW15" s="98"/>
      <c r="WMX15" s="98"/>
      <c r="WMY15" s="98"/>
      <c r="WMZ15" s="98"/>
      <c r="WNA15" s="98"/>
      <c r="WNB15" s="98"/>
      <c r="WNC15" s="98"/>
      <c r="WND15" s="98"/>
      <c r="WNE15" s="98"/>
      <c r="WNF15" s="98"/>
      <c r="WNG15" s="98"/>
      <c r="WNH15" s="98"/>
      <c r="WNI15" s="98"/>
      <c r="WNJ15" s="98"/>
      <c r="WNK15" s="98"/>
      <c r="WNL15" s="98"/>
      <c r="WNM15" s="98"/>
      <c r="WNN15" s="98"/>
      <c r="WNO15" s="98"/>
      <c r="WNP15" s="98"/>
      <c r="WNQ15" s="98"/>
      <c r="WNR15" s="98"/>
      <c r="WNS15" s="98"/>
      <c r="WNT15" s="98"/>
      <c r="WNU15" s="98"/>
      <c r="WNV15" s="98"/>
      <c r="WNW15" s="98"/>
      <c r="WNX15" s="98"/>
      <c r="WNY15" s="98"/>
      <c r="WNZ15" s="98"/>
      <c r="WOA15" s="98"/>
      <c r="WOB15" s="98"/>
      <c r="WOC15" s="98"/>
      <c r="WOD15" s="98"/>
      <c r="WOE15" s="98"/>
      <c r="WOF15" s="98"/>
      <c r="WOG15" s="98"/>
      <c r="WOH15" s="98"/>
      <c r="WOI15" s="98"/>
      <c r="WOJ15" s="98"/>
      <c r="WOK15" s="98"/>
      <c r="WOL15" s="98"/>
      <c r="WOM15" s="98"/>
      <c r="WON15" s="98"/>
      <c r="WOO15" s="98"/>
      <c r="WOP15" s="98"/>
      <c r="WOQ15" s="98"/>
      <c r="WOR15" s="98"/>
      <c r="WOS15" s="98"/>
      <c r="WOT15" s="98"/>
      <c r="WOU15" s="98"/>
      <c r="WOV15" s="98"/>
      <c r="WOW15" s="98"/>
      <c r="WOX15" s="98"/>
      <c r="WOY15" s="98"/>
      <c r="WOZ15" s="98"/>
      <c r="WPA15" s="98"/>
      <c r="WPB15" s="98"/>
      <c r="WPC15" s="98"/>
      <c r="WPD15" s="98"/>
      <c r="WPE15" s="98"/>
      <c r="WPF15" s="98"/>
      <c r="WPG15" s="98"/>
      <c r="WPH15" s="98"/>
      <c r="WPI15" s="98"/>
      <c r="WPJ15" s="98"/>
      <c r="WPK15" s="98"/>
      <c r="WPL15" s="98"/>
      <c r="WPM15" s="98"/>
      <c r="WPN15" s="98"/>
      <c r="WPO15" s="98"/>
      <c r="WPP15" s="98"/>
      <c r="WPQ15" s="98"/>
      <c r="WPR15" s="98"/>
      <c r="WPS15" s="98"/>
      <c r="WPT15" s="98"/>
      <c r="WPU15" s="98"/>
      <c r="WPV15" s="98"/>
      <c r="WPW15" s="98"/>
      <c r="WPX15" s="98"/>
      <c r="WPY15" s="98"/>
      <c r="WPZ15" s="98"/>
      <c r="WQA15" s="98"/>
      <c r="WQB15" s="98"/>
      <c r="WQC15" s="98"/>
      <c r="WQD15" s="98"/>
      <c r="WQE15" s="98"/>
      <c r="WQF15" s="98"/>
      <c r="WQG15" s="98"/>
      <c r="WQH15" s="98"/>
      <c r="WQI15" s="98"/>
      <c r="WQJ15" s="98"/>
      <c r="WQK15" s="98"/>
      <c r="WQL15" s="98"/>
      <c r="WQM15" s="98"/>
      <c r="WQN15" s="98"/>
      <c r="WQO15" s="98"/>
      <c r="WQP15" s="98"/>
      <c r="WQQ15" s="98"/>
      <c r="WQR15" s="98"/>
      <c r="WQS15" s="98"/>
      <c r="WQT15" s="98"/>
      <c r="WQU15" s="98"/>
      <c r="WQV15" s="98"/>
      <c r="WQW15" s="98"/>
      <c r="WQX15" s="98"/>
      <c r="WQY15" s="98"/>
      <c r="WQZ15" s="98"/>
      <c r="WRA15" s="98"/>
      <c r="WRB15" s="98"/>
      <c r="WRC15" s="98"/>
      <c r="WRD15" s="98"/>
      <c r="WRE15" s="98"/>
      <c r="WRF15" s="98"/>
      <c r="WRG15" s="98"/>
      <c r="WRH15" s="98"/>
      <c r="WRI15" s="98"/>
      <c r="WRJ15" s="98"/>
      <c r="WRK15" s="98"/>
      <c r="WRL15" s="98"/>
      <c r="WRM15" s="98"/>
      <c r="WRN15" s="98"/>
      <c r="WRO15" s="98"/>
      <c r="WRP15" s="98"/>
      <c r="WRQ15" s="98"/>
      <c r="WRR15" s="98"/>
      <c r="WRS15" s="98"/>
      <c r="WRT15" s="98"/>
      <c r="WRU15" s="98"/>
      <c r="WRV15" s="98"/>
      <c r="WRW15" s="98"/>
      <c r="WRX15" s="98"/>
      <c r="WRY15" s="98"/>
      <c r="WRZ15" s="98"/>
      <c r="WSA15" s="98"/>
      <c r="WSB15" s="98"/>
      <c r="WSC15" s="98"/>
      <c r="WSD15" s="98"/>
      <c r="WSE15" s="98"/>
      <c r="WSF15" s="98"/>
      <c r="WSG15" s="98"/>
      <c r="WSH15" s="98"/>
      <c r="WSI15" s="98"/>
      <c r="WSJ15" s="98"/>
      <c r="WSK15" s="98"/>
      <c r="WSL15" s="98"/>
      <c r="WSM15" s="98"/>
      <c r="WSN15" s="98"/>
      <c r="WSO15" s="98"/>
      <c r="WSP15" s="98"/>
      <c r="WSQ15" s="98"/>
      <c r="WSR15" s="98"/>
      <c r="WSS15" s="98"/>
      <c r="WST15" s="98"/>
      <c r="WSU15" s="98"/>
      <c r="WSV15" s="98"/>
      <c r="WSW15" s="98"/>
      <c r="WSX15" s="98"/>
      <c r="WSY15" s="98"/>
      <c r="WSZ15" s="98"/>
      <c r="WTA15" s="98"/>
      <c r="WTB15" s="98"/>
      <c r="WTC15" s="98"/>
      <c r="WTD15" s="98"/>
      <c r="WTE15" s="98"/>
      <c r="WTF15" s="98"/>
      <c r="WTG15" s="98"/>
      <c r="WTH15" s="98"/>
      <c r="WTI15" s="98"/>
      <c r="WTJ15" s="98"/>
      <c r="WTK15" s="98"/>
      <c r="WTL15" s="98"/>
      <c r="WTM15" s="98"/>
      <c r="WTN15" s="98"/>
      <c r="WTO15" s="98"/>
      <c r="WTP15" s="98"/>
      <c r="WTQ15" s="98"/>
      <c r="WTR15" s="98"/>
      <c r="WTS15" s="98"/>
      <c r="WTT15" s="98"/>
      <c r="WTU15" s="98"/>
      <c r="WTV15" s="98"/>
      <c r="WTW15" s="98"/>
      <c r="WTX15" s="98"/>
      <c r="WTY15" s="98"/>
      <c r="WTZ15" s="98"/>
      <c r="WUA15" s="98"/>
      <c r="WUB15" s="98"/>
      <c r="WUC15" s="98"/>
      <c r="WUD15" s="98"/>
      <c r="WUE15" s="98"/>
      <c r="WUF15" s="98"/>
      <c r="WUG15" s="98"/>
      <c r="WUH15" s="98"/>
      <c r="WUI15" s="98"/>
      <c r="WUJ15" s="98"/>
      <c r="WUK15" s="98"/>
      <c r="WUL15" s="98"/>
      <c r="WUM15" s="98"/>
      <c r="WUN15" s="98"/>
      <c r="WUO15" s="98"/>
      <c r="WUP15" s="98"/>
      <c r="WUQ15" s="98"/>
      <c r="WUR15" s="98"/>
      <c r="WUS15" s="98"/>
      <c r="WUT15" s="98"/>
      <c r="WUU15" s="98"/>
      <c r="WUV15" s="98"/>
      <c r="WUW15" s="98"/>
      <c r="WUX15" s="98"/>
      <c r="WUY15" s="98"/>
      <c r="WUZ15" s="98"/>
      <c r="WVA15" s="98"/>
      <c r="WVB15" s="98"/>
      <c r="WVC15" s="98"/>
      <c r="WVD15" s="98"/>
      <c r="WVE15" s="98"/>
      <c r="WVF15" s="98"/>
      <c r="WVG15" s="98"/>
      <c r="WVH15" s="98"/>
      <c r="WVI15" s="98"/>
      <c r="WVJ15" s="98"/>
      <c r="WVK15" s="98"/>
      <c r="WVL15" s="98"/>
      <c r="WVM15" s="98"/>
      <c r="WVN15" s="98"/>
      <c r="WVO15" s="98"/>
      <c r="WVP15" s="98"/>
      <c r="WVQ15" s="98"/>
      <c r="WVR15" s="98"/>
      <c r="WVS15" s="98"/>
      <c r="WVT15" s="98"/>
      <c r="WVU15" s="98"/>
      <c r="WVV15" s="98"/>
      <c r="WVW15" s="98"/>
      <c r="WVX15" s="98"/>
      <c r="WVY15" s="98"/>
      <c r="WVZ15" s="98"/>
      <c r="WWA15" s="98"/>
      <c r="WWB15" s="98"/>
      <c r="WWC15" s="98"/>
      <c r="WWD15" s="98"/>
      <c r="WWE15" s="98"/>
      <c r="WWF15" s="98"/>
      <c r="WWG15" s="98"/>
      <c r="WWH15" s="98"/>
      <c r="WWI15" s="98"/>
      <c r="WWJ15" s="98"/>
      <c r="WWK15" s="98"/>
      <c r="WWL15" s="98"/>
      <c r="WWM15" s="98"/>
      <c r="WWN15" s="98"/>
      <c r="WWO15" s="98"/>
      <c r="WWP15" s="98"/>
      <c r="WWQ15" s="98"/>
      <c r="WWR15" s="98"/>
      <c r="WWS15" s="98"/>
      <c r="WWT15" s="98"/>
      <c r="WWU15" s="98"/>
      <c r="WWV15" s="98"/>
      <c r="WWW15" s="98"/>
      <c r="WWX15" s="98"/>
      <c r="WWY15" s="98"/>
      <c r="WWZ15" s="98"/>
      <c r="WXA15" s="98"/>
      <c r="WXB15" s="98"/>
      <c r="WXC15" s="98"/>
      <c r="WXD15" s="98"/>
      <c r="WXE15" s="98"/>
      <c r="WXF15" s="98"/>
      <c r="WXG15" s="98"/>
      <c r="WXH15" s="98"/>
      <c r="WXI15" s="98"/>
      <c r="WXJ15" s="98"/>
      <c r="WXK15" s="98"/>
      <c r="WXL15" s="98"/>
      <c r="WXM15" s="98"/>
      <c r="WXN15" s="98"/>
      <c r="WXO15" s="98"/>
      <c r="WXP15" s="98"/>
      <c r="WXQ15" s="98"/>
      <c r="WXR15" s="98"/>
      <c r="WXS15" s="98"/>
      <c r="WXT15" s="98"/>
      <c r="WXU15" s="98"/>
      <c r="WXV15" s="98"/>
      <c r="WXW15" s="98"/>
      <c r="WXX15" s="98"/>
      <c r="WXY15" s="98"/>
      <c r="WXZ15" s="98"/>
      <c r="WYA15" s="98"/>
      <c r="WYB15" s="98"/>
      <c r="WYC15" s="98"/>
      <c r="WYD15" s="98"/>
      <c r="WYE15" s="98"/>
      <c r="WYF15" s="98"/>
      <c r="WYG15" s="98"/>
      <c r="WYH15" s="98"/>
      <c r="WYI15" s="98"/>
      <c r="WYJ15" s="98"/>
      <c r="WYK15" s="98"/>
      <c r="WYL15" s="98"/>
      <c r="WYM15" s="98"/>
      <c r="WYN15" s="98"/>
      <c r="WYO15" s="98"/>
      <c r="WYP15" s="98"/>
      <c r="WYQ15" s="98"/>
      <c r="WYR15" s="98"/>
      <c r="WYS15" s="98"/>
      <c r="WYT15" s="98"/>
      <c r="WYU15" s="98"/>
      <c r="WYV15" s="98"/>
      <c r="WYW15" s="98"/>
      <c r="WYX15" s="98"/>
      <c r="WYY15" s="98"/>
      <c r="WYZ15" s="98"/>
      <c r="WZA15" s="98"/>
      <c r="WZB15" s="98"/>
      <c r="WZC15" s="98"/>
      <c r="WZD15" s="98"/>
      <c r="WZE15" s="98"/>
      <c r="WZF15" s="98"/>
      <c r="WZG15" s="98"/>
      <c r="WZH15" s="98"/>
      <c r="WZI15" s="98"/>
      <c r="WZJ15" s="98"/>
      <c r="WZK15" s="98"/>
      <c r="WZL15" s="98"/>
      <c r="WZM15" s="98"/>
      <c r="WZN15" s="98"/>
      <c r="WZO15" s="98"/>
      <c r="WZP15" s="98"/>
      <c r="WZQ15" s="98"/>
      <c r="WZR15" s="98"/>
      <c r="WZS15" s="98"/>
      <c r="WZT15" s="98"/>
      <c r="WZU15" s="98"/>
      <c r="WZV15" s="98"/>
      <c r="WZW15" s="98"/>
      <c r="WZX15" s="98"/>
      <c r="WZY15" s="98"/>
      <c r="WZZ15" s="98"/>
      <c r="XAA15" s="98"/>
      <c r="XAB15" s="98"/>
      <c r="XAC15" s="98"/>
      <c r="XAD15" s="98"/>
      <c r="XAE15" s="98"/>
      <c r="XAF15" s="98"/>
      <c r="XAG15" s="98"/>
      <c r="XAH15" s="98"/>
      <c r="XAI15" s="98"/>
      <c r="XAJ15" s="98"/>
      <c r="XAK15" s="98"/>
      <c r="XAL15" s="98"/>
      <c r="XAM15" s="98"/>
      <c r="XAN15" s="98"/>
      <c r="XAO15" s="98"/>
      <c r="XAP15" s="98"/>
      <c r="XAQ15" s="98"/>
      <c r="XAR15" s="98"/>
      <c r="XAS15" s="98"/>
      <c r="XAT15" s="98"/>
      <c r="XAU15" s="98"/>
      <c r="XAV15" s="98"/>
      <c r="XAW15" s="98"/>
      <c r="XAX15" s="98"/>
      <c r="XAY15" s="98"/>
      <c r="XAZ15" s="98"/>
      <c r="XBA15" s="98"/>
      <c r="XBB15" s="98"/>
      <c r="XBC15" s="98"/>
      <c r="XBD15" s="98"/>
      <c r="XBE15" s="98"/>
      <c r="XBF15" s="98"/>
      <c r="XBG15" s="98"/>
      <c r="XBH15" s="98"/>
      <c r="XBI15" s="98"/>
      <c r="XBJ15" s="98"/>
      <c r="XBK15" s="98"/>
      <c r="XBL15" s="98"/>
      <c r="XBM15" s="98"/>
      <c r="XBN15" s="98"/>
      <c r="XBO15" s="98"/>
      <c r="XBP15" s="98"/>
      <c r="XBQ15" s="98"/>
      <c r="XBR15" s="98"/>
      <c r="XBS15" s="98"/>
      <c r="XBT15" s="98"/>
      <c r="XBU15" s="98"/>
      <c r="XBV15" s="98"/>
      <c r="XBW15" s="98"/>
      <c r="XBX15" s="98"/>
      <c r="XBY15" s="98"/>
      <c r="XBZ15" s="98"/>
      <c r="XCA15" s="98"/>
      <c r="XCB15" s="98"/>
      <c r="XCC15" s="98"/>
      <c r="XCD15" s="98"/>
      <c r="XCE15" s="98"/>
      <c r="XCF15" s="98"/>
      <c r="XCG15" s="98"/>
      <c r="XCH15" s="98"/>
      <c r="XCI15" s="98"/>
      <c r="XCJ15" s="98"/>
      <c r="XCK15" s="98"/>
      <c r="XCL15" s="98"/>
      <c r="XCM15" s="98"/>
      <c r="XCN15" s="98"/>
      <c r="XCO15" s="98"/>
      <c r="XCP15" s="98"/>
      <c r="XCQ15" s="98"/>
      <c r="XCR15" s="98"/>
      <c r="XCS15" s="98"/>
      <c r="XCT15" s="98"/>
      <c r="XCU15" s="98"/>
      <c r="XCV15" s="98"/>
      <c r="XCW15" s="98"/>
      <c r="XCX15" s="98"/>
      <c r="XCY15" s="98"/>
      <c r="XCZ15" s="98"/>
      <c r="XDA15" s="98"/>
      <c r="XDB15" s="98"/>
      <c r="XDC15" s="98"/>
      <c r="XDD15" s="98"/>
      <c r="XDE15" s="98"/>
      <c r="XDF15" s="98"/>
      <c r="XDG15" s="98"/>
      <c r="XDH15" s="98"/>
      <c r="XDI15" s="98"/>
      <c r="XDJ15" s="98"/>
      <c r="XDK15" s="98"/>
      <c r="XDL15" s="98"/>
      <c r="XDM15" s="98"/>
      <c r="XDN15" s="98"/>
      <c r="XDO15" s="98"/>
      <c r="XDP15" s="98"/>
      <c r="XDQ15" s="98"/>
      <c r="XDR15" s="98"/>
      <c r="XDS15" s="98"/>
      <c r="XDT15" s="98"/>
      <c r="XDU15" s="98"/>
      <c r="XDV15" s="98"/>
      <c r="XDW15" s="98"/>
      <c r="XDX15" s="98"/>
      <c r="XDY15" s="98"/>
      <c r="XDZ15" s="98"/>
      <c r="XEA15" s="98"/>
      <c r="XEB15" s="98"/>
      <c r="XEC15" s="98"/>
      <c r="XED15" s="98"/>
      <c r="XEE15" s="98"/>
      <c r="XEF15" s="98"/>
      <c r="XEG15" s="98"/>
      <c r="XEH15" s="98"/>
      <c r="XEI15" s="98"/>
      <c r="XEJ15" s="97"/>
      <c r="XEK15" s="98"/>
      <c r="XEL15" s="99"/>
      <c r="XEM15" s="99"/>
    </row>
    <row r="16" spans="1:16367" x14ac:dyDescent="0.3">
      <c r="A16">
        <v>32</v>
      </c>
      <c r="B16" s="16">
        <v>20210059518</v>
      </c>
      <c r="C16" s="16" t="s">
        <v>1037</v>
      </c>
      <c r="D16" s="16">
        <v>7</v>
      </c>
      <c r="E16" s="16" t="s">
        <v>79</v>
      </c>
      <c r="F16" t="s">
        <v>80</v>
      </c>
      <c r="G16" s="18" t="s">
        <v>22</v>
      </c>
      <c r="H16" s="18" t="s">
        <v>46</v>
      </c>
      <c r="I16" s="19">
        <v>6</v>
      </c>
      <c r="J16" s="19">
        <v>4</v>
      </c>
      <c r="K16" s="19">
        <v>1</v>
      </c>
      <c r="L16" s="19">
        <v>1</v>
      </c>
      <c r="M16" s="19">
        <v>1</v>
      </c>
      <c r="N16" s="19">
        <v>3</v>
      </c>
      <c r="O16" s="19">
        <v>1</v>
      </c>
      <c r="P16" s="19">
        <v>404</v>
      </c>
      <c r="Q16" s="19">
        <v>1</v>
      </c>
      <c r="R16" s="19">
        <v>1</v>
      </c>
      <c r="S16" s="19">
        <v>201</v>
      </c>
      <c r="T16" s="19">
        <v>1.9999999999999996</v>
      </c>
      <c r="U16" s="19">
        <v>2</v>
      </c>
      <c r="V16" s="19">
        <v>102</v>
      </c>
      <c r="W16" s="19">
        <v>3.0000000000000004</v>
      </c>
      <c r="X16" s="19">
        <v>2</v>
      </c>
      <c r="Z16" s="19">
        <f t="shared" si="0"/>
        <v>2</v>
      </c>
      <c r="AA16" s="19">
        <f>VLOOKUP(Z16,[5]base!$Q$3:$Z$27,HLOOKUP(VLOOKUP($H16,[5]Film!$B$3:$V$29,21,FALSE),[5]base!$R$1:$Z$2,2,FALSE)+1,FALSE)</f>
        <v>22</v>
      </c>
      <c r="AB16" s="16"/>
    </row>
    <row r="17" spans="1:28" x14ac:dyDescent="0.3">
      <c r="A17">
        <v>20</v>
      </c>
      <c r="B17" s="101">
        <v>20200031163</v>
      </c>
      <c r="C17" s="16" t="s">
        <v>1031</v>
      </c>
      <c r="D17" s="101">
        <v>14</v>
      </c>
      <c r="E17" s="101" t="s">
        <v>107</v>
      </c>
      <c r="F17" s="102" t="s">
        <v>108</v>
      </c>
      <c r="G17" s="102" t="s">
        <v>22</v>
      </c>
      <c r="H17" s="26" t="s">
        <v>46</v>
      </c>
      <c r="I17" s="16">
        <v>8</v>
      </c>
      <c r="J17" s="16">
        <v>2</v>
      </c>
      <c r="K17" s="16">
        <v>1</v>
      </c>
      <c r="L17" s="16">
        <v>1</v>
      </c>
      <c r="M17" s="16">
        <v>1</v>
      </c>
      <c r="N17" s="16">
        <v>3</v>
      </c>
      <c r="O17" s="16">
        <v>1</v>
      </c>
      <c r="P17" s="16">
        <v>403</v>
      </c>
      <c r="Q17" s="16">
        <v>2</v>
      </c>
      <c r="R17" s="16">
        <v>1</v>
      </c>
      <c r="S17" s="16">
        <v>202</v>
      </c>
      <c r="T17" s="16">
        <v>2.0000000000000018</v>
      </c>
      <c r="U17" s="16">
        <v>1</v>
      </c>
      <c r="V17" s="16">
        <v>102</v>
      </c>
      <c r="W17" s="16">
        <v>1.9999999999999996</v>
      </c>
      <c r="X17" s="16">
        <v>3</v>
      </c>
      <c r="Y17" s="17"/>
      <c r="Z17" s="19">
        <f t="shared" si="0"/>
        <v>3</v>
      </c>
      <c r="AA17" s="19">
        <f>VLOOKUP(Z17,[5]base!$Q$3:$Z$27,HLOOKUP(VLOOKUP($H17,[5]Film!$B$3:$V$29,21,FALSE),[5]base!$R$1:$Z$2,2,FALSE)+1,FALSE)</f>
        <v>19</v>
      </c>
      <c r="AB17" s="19"/>
    </row>
    <row r="18" spans="1:28" x14ac:dyDescent="0.3">
      <c r="A18">
        <v>16</v>
      </c>
      <c r="B18" s="101">
        <v>20200031065</v>
      </c>
      <c r="C18" s="16">
        <v>3</v>
      </c>
      <c r="D18" s="101">
        <v>19</v>
      </c>
      <c r="E18" s="101" t="s">
        <v>105</v>
      </c>
      <c r="F18" s="102" t="s">
        <v>106</v>
      </c>
      <c r="G18" s="102" t="s">
        <v>26</v>
      </c>
      <c r="H18" s="102" t="s">
        <v>46</v>
      </c>
      <c r="I18" s="16">
        <v>5</v>
      </c>
      <c r="J18" s="16">
        <v>1</v>
      </c>
      <c r="K18" s="19">
        <v>2</v>
      </c>
      <c r="L18" s="19">
        <v>2</v>
      </c>
      <c r="M18" s="19">
        <v>2</v>
      </c>
      <c r="N18" s="19">
        <v>6</v>
      </c>
      <c r="O18" s="19">
        <v>2</v>
      </c>
      <c r="P18" s="19">
        <v>401</v>
      </c>
      <c r="Q18" s="19">
        <v>3</v>
      </c>
      <c r="R18" s="19">
        <v>2</v>
      </c>
      <c r="S18" s="19">
        <v>202</v>
      </c>
      <c r="T18" s="19">
        <v>2.9999999999999982</v>
      </c>
      <c r="U18" s="19">
        <v>2</v>
      </c>
      <c r="V18" s="19">
        <v>102</v>
      </c>
      <c r="W18" s="19">
        <v>3.9999999999999991</v>
      </c>
      <c r="X18" s="19">
        <v>4</v>
      </c>
      <c r="Z18" s="19">
        <f t="shared" si="0"/>
        <v>4</v>
      </c>
      <c r="AA18" s="19">
        <f>VLOOKUP(Z18,[5]base!$Q$3:$Z$27,HLOOKUP(VLOOKUP($H18,[5]Film!$B$3:$V$29,21,FALSE),[5]base!$R$1:$Z$2,2,FALSE)+1,FALSE)</f>
        <v>17</v>
      </c>
      <c r="AB18" s="16"/>
    </row>
    <row r="19" spans="1:28" x14ac:dyDescent="0.3">
      <c r="A19">
        <v>50</v>
      </c>
      <c r="B19" s="16">
        <v>20220113904</v>
      </c>
      <c r="D19" s="16">
        <v>0</v>
      </c>
      <c r="E19" s="16" t="s">
        <v>1045</v>
      </c>
      <c r="F19" t="s">
        <v>1046</v>
      </c>
      <c r="G19" s="18" t="s">
        <v>31</v>
      </c>
      <c r="H19" s="18" t="s">
        <v>46</v>
      </c>
      <c r="I19" s="19">
        <v>3</v>
      </c>
      <c r="J19" s="19">
        <v>6</v>
      </c>
      <c r="K19" s="16">
        <v>2</v>
      </c>
      <c r="L19" s="16">
        <v>2</v>
      </c>
      <c r="M19" s="16">
        <v>2</v>
      </c>
      <c r="N19" s="16">
        <v>6</v>
      </c>
      <c r="O19" s="16">
        <v>2</v>
      </c>
      <c r="P19" s="16">
        <v>402</v>
      </c>
      <c r="Q19" s="16">
        <v>2</v>
      </c>
      <c r="R19" s="16">
        <v>1</v>
      </c>
      <c r="S19" s="16">
        <v>202</v>
      </c>
      <c r="T19" s="16">
        <v>1.0000000000000009</v>
      </c>
      <c r="U19" s="16">
        <v>3</v>
      </c>
      <c r="V19" s="16">
        <v>102</v>
      </c>
      <c r="W19" s="16">
        <v>6.0000000000000009</v>
      </c>
      <c r="X19" s="16">
        <v>5</v>
      </c>
      <c r="Y19" s="17"/>
      <c r="Z19" s="19">
        <f t="shared" si="0"/>
        <v>5</v>
      </c>
      <c r="AA19" s="19">
        <f>VLOOKUP(Z19,[5]base!$Q$3:$Z$27,HLOOKUP(VLOOKUP($H19,[5]Film!$B$3:$V$29,21,FALSE),[5]base!$R$1:$Z$2,2,FALSE)+1,FALSE)</f>
        <v>16</v>
      </c>
      <c r="AB19" s="19"/>
    </row>
    <row r="20" spans="1:28" x14ac:dyDescent="0.3">
      <c r="A20">
        <v>17</v>
      </c>
      <c r="B20" s="101">
        <v>20210060503</v>
      </c>
      <c r="C20" s="16" t="s">
        <v>1028</v>
      </c>
      <c r="D20" s="101">
        <v>17</v>
      </c>
      <c r="E20" s="101" t="s">
        <v>109</v>
      </c>
      <c r="F20" s="102" t="s">
        <v>110</v>
      </c>
      <c r="G20" s="102" t="s">
        <v>22</v>
      </c>
      <c r="H20" s="102" t="s">
        <v>46</v>
      </c>
      <c r="I20" s="16">
        <v>6</v>
      </c>
      <c r="J20" s="16">
        <v>1</v>
      </c>
      <c r="K20" s="16">
        <v>2</v>
      </c>
      <c r="L20" s="16">
        <v>2</v>
      </c>
      <c r="M20" s="16">
        <v>2</v>
      </c>
      <c r="N20" s="16">
        <v>6</v>
      </c>
      <c r="O20" s="16">
        <v>2</v>
      </c>
      <c r="P20" s="16">
        <v>402</v>
      </c>
      <c r="Q20" s="16">
        <v>3</v>
      </c>
      <c r="R20" s="16">
        <v>4</v>
      </c>
      <c r="S20" s="16">
        <v>201</v>
      </c>
      <c r="T20" s="16">
        <v>7</v>
      </c>
      <c r="U20" s="16">
        <v>4</v>
      </c>
      <c r="V20" s="16">
        <v>102</v>
      </c>
      <c r="W20" s="16">
        <v>7</v>
      </c>
      <c r="X20" s="16">
        <v>6</v>
      </c>
      <c r="Y20" s="17"/>
      <c r="Z20" s="19">
        <f t="shared" si="0"/>
        <v>6</v>
      </c>
      <c r="AA20" s="19">
        <f>VLOOKUP(Z20,[5]base!$Q$3:$Z$27,HLOOKUP(VLOOKUP($H20,[5]Film!$B$3:$V$29,21,FALSE),[5]base!$R$1:$Z$2,2,FALSE)+1,FALSE)</f>
        <v>15</v>
      </c>
      <c r="AB20" s="16"/>
    </row>
    <row r="21" spans="1:28" x14ac:dyDescent="0.3">
      <c r="A21">
        <v>23</v>
      </c>
      <c r="B21" s="16">
        <v>20220107315</v>
      </c>
      <c r="C21" s="16">
        <v>11</v>
      </c>
      <c r="D21" s="16">
        <v>11</v>
      </c>
      <c r="E21" s="16" t="s">
        <v>134</v>
      </c>
      <c r="F21" t="s">
        <v>135</v>
      </c>
      <c r="G21" s="18" t="s">
        <v>74</v>
      </c>
      <c r="H21" s="18" t="s">
        <v>46</v>
      </c>
      <c r="I21" s="19">
        <v>4</v>
      </c>
      <c r="J21" s="19">
        <v>2</v>
      </c>
      <c r="K21" s="19">
        <v>2</v>
      </c>
      <c r="L21" s="19">
        <v>2</v>
      </c>
      <c r="M21" s="19">
        <v>2</v>
      </c>
      <c r="N21" s="19">
        <v>6</v>
      </c>
      <c r="O21" s="19">
        <v>2</v>
      </c>
      <c r="P21" s="19">
        <v>401</v>
      </c>
      <c r="Q21" s="19">
        <v>2</v>
      </c>
      <c r="R21" s="19">
        <v>3</v>
      </c>
      <c r="S21" s="19">
        <v>201</v>
      </c>
      <c r="T21" s="19">
        <v>5</v>
      </c>
      <c r="U21" s="19">
        <v>3</v>
      </c>
      <c r="V21" s="19">
        <v>102</v>
      </c>
      <c r="W21" s="19">
        <v>5</v>
      </c>
      <c r="X21" s="19">
        <v>7</v>
      </c>
      <c r="Z21" s="19">
        <f t="shared" si="0"/>
        <v>7</v>
      </c>
      <c r="AA21" s="19">
        <f>VLOOKUP(Z21,[5]base!$Q$3:$Z$27,HLOOKUP(VLOOKUP($H21,[5]Film!$B$3:$V$29,21,FALSE),[5]base!$R$1:$Z$2,2,FALSE)+1,FALSE)</f>
        <v>14</v>
      </c>
      <c r="AB21" s="19"/>
    </row>
    <row r="22" spans="1:28" x14ac:dyDescent="0.3">
      <c r="A22">
        <v>49</v>
      </c>
      <c r="B22" s="16">
        <v>20220094747</v>
      </c>
      <c r="D22" s="16">
        <v>0</v>
      </c>
      <c r="E22" s="16" t="s">
        <v>59</v>
      </c>
      <c r="F22" t="s">
        <v>848</v>
      </c>
      <c r="G22" s="18" t="s">
        <v>74</v>
      </c>
      <c r="H22" s="18" t="s">
        <v>46</v>
      </c>
      <c r="I22" s="19">
        <v>4</v>
      </c>
      <c r="J22" s="19">
        <v>6</v>
      </c>
      <c r="K22" s="19">
        <v>3</v>
      </c>
      <c r="L22" s="19">
        <v>3</v>
      </c>
      <c r="M22" s="19">
        <v>3</v>
      </c>
      <c r="N22" s="19">
        <v>9</v>
      </c>
      <c r="O22" s="19">
        <v>3</v>
      </c>
      <c r="P22" s="19">
        <v>403</v>
      </c>
      <c r="Q22" s="19">
        <v>4</v>
      </c>
      <c r="R22" s="19">
        <v>3</v>
      </c>
      <c r="S22" s="19">
        <v>202</v>
      </c>
      <c r="T22" s="19">
        <v>6.0000000000000009</v>
      </c>
      <c r="U22" s="19">
        <v>4</v>
      </c>
      <c r="V22" s="19">
        <v>102</v>
      </c>
      <c r="W22" s="19">
        <v>8</v>
      </c>
      <c r="X22" s="19">
        <v>8</v>
      </c>
      <c r="Z22" s="19">
        <f t="shared" si="0"/>
        <v>8</v>
      </c>
      <c r="AA22" s="19">
        <f>VLOOKUP(Z22,[5]base!$Q$3:$Z$27,HLOOKUP(VLOOKUP($H22,[5]Film!$B$3:$V$29,21,FALSE),[5]base!$R$1:$Z$2,2,FALSE)+1,FALSE)</f>
        <v>13</v>
      </c>
      <c r="AB22" s="16"/>
    </row>
    <row r="23" spans="1:28" x14ac:dyDescent="0.3">
      <c r="A23">
        <v>25</v>
      </c>
      <c r="B23" s="16">
        <v>20210068931</v>
      </c>
      <c r="C23" s="16">
        <v>13</v>
      </c>
      <c r="D23" s="16">
        <v>10</v>
      </c>
      <c r="E23" s="16" t="s">
        <v>111</v>
      </c>
      <c r="F23" t="s">
        <v>112</v>
      </c>
      <c r="G23" s="18" t="s">
        <v>26</v>
      </c>
      <c r="H23" s="18" t="s">
        <v>46</v>
      </c>
      <c r="I23" s="19">
        <v>3</v>
      </c>
      <c r="J23" s="19">
        <v>2</v>
      </c>
      <c r="K23" s="16">
        <v>3</v>
      </c>
      <c r="L23" s="16">
        <v>3</v>
      </c>
      <c r="M23" s="16">
        <v>3</v>
      </c>
      <c r="N23" s="16">
        <v>9</v>
      </c>
      <c r="O23" s="16">
        <v>3</v>
      </c>
      <c r="P23" s="16">
        <v>404</v>
      </c>
      <c r="Q23" s="16">
        <v>4</v>
      </c>
      <c r="R23" s="16">
        <v>3</v>
      </c>
      <c r="S23" s="16">
        <v>201</v>
      </c>
      <c r="T23" s="16">
        <v>6.0000000000000009</v>
      </c>
      <c r="U23" s="16">
        <v>5</v>
      </c>
      <c r="V23" s="16"/>
      <c r="W23" s="16"/>
      <c r="X23" s="16"/>
      <c r="Y23" s="17"/>
      <c r="Z23" s="19" t="str">
        <f t="shared" si="0"/>
        <v>1/2 5</v>
      </c>
      <c r="AA23" s="19">
        <f>VLOOKUP(Z23,[5]base!$Q$3:$Z$27,HLOOKUP(VLOOKUP($H23,[5]Film!$B$3:$V$29,21,FALSE),[5]base!$R$1:$Z$2,2,FALSE)+1,FALSE)</f>
        <v>12</v>
      </c>
      <c r="AB23" s="19"/>
    </row>
    <row r="24" spans="1:28" x14ac:dyDescent="0.3">
      <c r="A24">
        <v>18</v>
      </c>
      <c r="B24" s="16" t="s">
        <v>102</v>
      </c>
      <c r="C24" s="16">
        <v>5</v>
      </c>
      <c r="D24" s="16">
        <v>16</v>
      </c>
      <c r="E24" s="16" t="s">
        <v>103</v>
      </c>
      <c r="F24" t="s">
        <v>104</v>
      </c>
      <c r="G24" s="18" t="s">
        <v>31</v>
      </c>
      <c r="H24" s="18" t="s">
        <v>46</v>
      </c>
      <c r="I24" s="19">
        <v>7</v>
      </c>
      <c r="J24" s="19">
        <v>1</v>
      </c>
      <c r="K24" s="19">
        <v>1</v>
      </c>
      <c r="L24" s="19">
        <v>1</v>
      </c>
      <c r="M24" s="19">
        <v>1</v>
      </c>
      <c r="N24" s="19">
        <v>3</v>
      </c>
      <c r="O24" s="19">
        <v>1</v>
      </c>
      <c r="P24" s="19">
        <v>404</v>
      </c>
      <c r="Q24" s="19">
        <v>2</v>
      </c>
      <c r="R24" s="19">
        <v>2</v>
      </c>
      <c r="S24" s="19">
        <v>202</v>
      </c>
      <c r="T24" s="19">
        <v>3.9999999999999991</v>
      </c>
      <c r="U24" s="19">
        <v>5</v>
      </c>
      <c r="Z24" s="19" t="str">
        <f t="shared" si="0"/>
        <v>1/2 5</v>
      </c>
      <c r="AA24" s="19">
        <f>VLOOKUP(Z24,[5]base!$Q$3:$Z$27,HLOOKUP(VLOOKUP($H24,[5]Film!$B$3:$V$29,21,FALSE),[5]base!$R$1:$Z$2,2,FALSE)+1,FALSE)</f>
        <v>12</v>
      </c>
      <c r="AB24" s="19"/>
    </row>
    <row r="25" spans="1:28" x14ac:dyDescent="0.3">
      <c r="A25">
        <v>30</v>
      </c>
      <c r="B25" s="16">
        <v>20210057538</v>
      </c>
      <c r="C25" s="16">
        <v>17</v>
      </c>
      <c r="D25" s="16">
        <v>8</v>
      </c>
      <c r="E25" s="16" t="s">
        <v>47</v>
      </c>
      <c r="F25" t="s">
        <v>48</v>
      </c>
      <c r="G25" s="18" t="s">
        <v>31</v>
      </c>
      <c r="H25" s="18" t="s">
        <v>46</v>
      </c>
      <c r="I25" s="19">
        <v>7</v>
      </c>
      <c r="J25" s="19">
        <v>3</v>
      </c>
      <c r="K25" s="16">
        <v>2</v>
      </c>
      <c r="L25" s="16">
        <v>2</v>
      </c>
      <c r="M25" s="16">
        <v>2</v>
      </c>
      <c r="N25" s="16">
        <v>6</v>
      </c>
      <c r="O25" s="16">
        <v>2</v>
      </c>
      <c r="P25" s="16">
        <v>403</v>
      </c>
      <c r="Q25" s="16">
        <v>3</v>
      </c>
      <c r="R25" s="16">
        <v>4</v>
      </c>
      <c r="S25" s="16">
        <v>201</v>
      </c>
      <c r="T25" s="16">
        <v>8</v>
      </c>
      <c r="U25" s="16">
        <v>6</v>
      </c>
      <c r="V25" s="16"/>
      <c r="W25" s="16"/>
      <c r="X25" s="16"/>
      <c r="Y25" s="17"/>
      <c r="Z25" s="19" t="str">
        <f t="shared" si="0"/>
        <v>1/2 6</v>
      </c>
      <c r="AA25" s="19">
        <f>VLOOKUP(Z25,[5]base!$Q$3:$Z$27,HLOOKUP(VLOOKUP($H25,[5]Film!$B$3:$V$29,21,FALSE),[5]base!$R$1:$Z$2,2,FALSE)+1,FALSE)</f>
        <v>11</v>
      </c>
      <c r="AB25" s="16"/>
    </row>
    <row r="26" spans="1:28" x14ac:dyDescent="0.3">
      <c r="A26">
        <v>19</v>
      </c>
      <c r="B26" s="16">
        <v>20200031073</v>
      </c>
      <c r="C26" s="16">
        <v>6</v>
      </c>
      <c r="D26" s="16">
        <v>15</v>
      </c>
      <c r="E26" s="16" t="s">
        <v>122</v>
      </c>
      <c r="F26" t="s">
        <v>123</v>
      </c>
      <c r="G26" s="18" t="s">
        <v>26</v>
      </c>
      <c r="H26" s="18" t="s">
        <v>46</v>
      </c>
      <c r="I26" s="19">
        <v>8</v>
      </c>
      <c r="J26" s="19">
        <v>1</v>
      </c>
      <c r="K26" s="19">
        <v>3</v>
      </c>
      <c r="L26" s="19">
        <v>3</v>
      </c>
      <c r="M26" s="19">
        <v>3</v>
      </c>
      <c r="N26" s="19">
        <v>9</v>
      </c>
      <c r="O26" s="19">
        <v>3</v>
      </c>
      <c r="P26" s="19">
        <v>402</v>
      </c>
      <c r="Q26" s="19">
        <v>5</v>
      </c>
      <c r="R26" s="19">
        <v>3</v>
      </c>
      <c r="S26" s="19">
        <v>202</v>
      </c>
      <c r="T26" s="19">
        <v>5</v>
      </c>
      <c r="U26" s="19">
        <v>6</v>
      </c>
      <c r="Z26" s="19" t="str">
        <f t="shared" si="0"/>
        <v>1/2 6</v>
      </c>
      <c r="AA26" s="19">
        <f>VLOOKUP(Z26,[5]base!$Q$3:$Z$27,HLOOKUP(VLOOKUP($H26,[5]Film!$B$3:$V$29,21,FALSE),[5]base!$R$1:$Z$2,2,FALSE)+1,FALSE)</f>
        <v>11</v>
      </c>
      <c r="AB26" s="19"/>
    </row>
    <row r="27" spans="1:28" x14ac:dyDescent="0.3">
      <c r="A27">
        <v>15</v>
      </c>
      <c r="B27" s="16">
        <v>20190011611</v>
      </c>
      <c r="C27" s="16" t="s">
        <v>1033</v>
      </c>
      <c r="D27" s="16">
        <v>22</v>
      </c>
      <c r="E27" s="16" t="s">
        <v>75</v>
      </c>
      <c r="F27" t="s">
        <v>76</v>
      </c>
      <c r="G27" s="18" t="s">
        <v>22</v>
      </c>
      <c r="H27" s="18" t="s">
        <v>46</v>
      </c>
      <c r="I27" s="19">
        <v>4</v>
      </c>
      <c r="J27" s="19">
        <v>1</v>
      </c>
      <c r="K27" s="16">
        <v>1</v>
      </c>
      <c r="L27" s="16">
        <v>1</v>
      </c>
      <c r="M27" s="16">
        <v>1</v>
      </c>
      <c r="N27" s="16">
        <v>3</v>
      </c>
      <c r="O27" s="16">
        <v>1</v>
      </c>
      <c r="P27" s="16">
        <v>402</v>
      </c>
      <c r="Q27" s="16">
        <v>1</v>
      </c>
      <c r="R27" s="16">
        <v>2</v>
      </c>
      <c r="S27" s="16">
        <v>201</v>
      </c>
      <c r="T27" s="16">
        <v>3.0000000000000004</v>
      </c>
      <c r="U27" s="16">
        <v>7</v>
      </c>
      <c r="V27" s="16"/>
      <c r="W27" s="16"/>
      <c r="X27" s="16"/>
      <c r="Y27" s="17"/>
      <c r="Z27" s="19" t="str">
        <f t="shared" si="0"/>
        <v>1/2 7</v>
      </c>
      <c r="AA27" s="19">
        <f>VLOOKUP(Z27,[5]base!$Q$3:$Z$27,HLOOKUP(VLOOKUP($H27,[5]Film!$B$3:$V$29,21,FALSE),[5]base!$R$1:$Z$2,2,FALSE)+1,FALSE)</f>
        <v>10</v>
      </c>
      <c r="AB27" s="19"/>
    </row>
    <row r="28" spans="1:28" x14ac:dyDescent="0.3">
      <c r="A28">
        <v>31</v>
      </c>
      <c r="B28" s="101">
        <v>20220093617</v>
      </c>
      <c r="C28" s="16">
        <v>17</v>
      </c>
      <c r="D28" s="101">
        <v>8</v>
      </c>
      <c r="E28" s="101" t="s">
        <v>57</v>
      </c>
      <c r="F28" s="102" t="s">
        <v>58</v>
      </c>
      <c r="G28" s="102" t="s">
        <v>31</v>
      </c>
      <c r="H28" s="102" t="s">
        <v>46</v>
      </c>
      <c r="I28" s="16">
        <v>8</v>
      </c>
      <c r="J28" s="16">
        <v>3</v>
      </c>
      <c r="K28" s="19">
        <v>2</v>
      </c>
      <c r="L28" s="19">
        <v>2</v>
      </c>
      <c r="M28" s="19">
        <v>2</v>
      </c>
      <c r="N28" s="19">
        <v>6</v>
      </c>
      <c r="O28" s="19">
        <v>2</v>
      </c>
      <c r="P28" s="19">
        <v>404</v>
      </c>
      <c r="Q28" s="19">
        <v>3</v>
      </c>
      <c r="R28" s="19">
        <v>4</v>
      </c>
      <c r="S28" s="19">
        <v>202</v>
      </c>
      <c r="T28" s="19">
        <v>7.9999999999999982</v>
      </c>
      <c r="U28" s="19">
        <v>7</v>
      </c>
      <c r="Z28" s="19" t="str">
        <f t="shared" si="0"/>
        <v>1/2 7</v>
      </c>
      <c r="AA28" s="19">
        <f>VLOOKUP(Z28,[5]base!$Q$3:$Z$27,HLOOKUP(VLOOKUP($H28,[5]Film!$B$3:$V$29,21,FALSE),[5]base!$R$1:$Z$2,2,FALSE)+1,FALSE)</f>
        <v>10</v>
      </c>
      <c r="AB28" s="16"/>
    </row>
    <row r="29" spans="1:28" x14ac:dyDescent="0.3">
      <c r="A29">
        <v>24</v>
      </c>
      <c r="B29" s="101">
        <v>20200055521</v>
      </c>
      <c r="C29" s="16">
        <v>11</v>
      </c>
      <c r="D29" s="101">
        <v>11</v>
      </c>
      <c r="E29" s="101" t="s">
        <v>77</v>
      </c>
      <c r="F29" s="102" t="s">
        <v>78</v>
      </c>
      <c r="G29" s="102" t="s">
        <v>31</v>
      </c>
      <c r="H29" s="102" t="s">
        <v>46</v>
      </c>
      <c r="I29" s="16">
        <v>5</v>
      </c>
      <c r="J29" s="16">
        <v>2</v>
      </c>
      <c r="K29" s="16">
        <v>1</v>
      </c>
      <c r="L29" s="16">
        <v>1</v>
      </c>
      <c r="M29" s="16">
        <v>1</v>
      </c>
      <c r="N29" s="16">
        <v>3</v>
      </c>
      <c r="O29" s="16">
        <v>1</v>
      </c>
      <c r="P29" s="16">
        <v>403</v>
      </c>
      <c r="Q29" s="16">
        <v>1</v>
      </c>
      <c r="R29" s="16">
        <v>2</v>
      </c>
      <c r="S29" s="16">
        <v>201</v>
      </c>
      <c r="T29" s="16">
        <v>3.9999999999999991</v>
      </c>
      <c r="U29" s="16">
        <v>8</v>
      </c>
      <c r="V29" s="16"/>
      <c r="W29" s="16"/>
      <c r="X29" s="16"/>
      <c r="Y29" s="17"/>
      <c r="Z29" s="19" t="str">
        <f t="shared" si="0"/>
        <v>1/2 8</v>
      </c>
      <c r="AA29" s="19">
        <f>VLOOKUP(Z29,[5]base!$Q$3:$Z$27,HLOOKUP(VLOOKUP($H29,[5]Film!$B$3:$V$29,21,FALSE),[5]base!$R$1:$Z$2,2,FALSE)+1,FALSE)</f>
        <v>9</v>
      </c>
      <c r="AB29" s="19"/>
    </row>
    <row r="30" spans="1:28" x14ac:dyDescent="0.3">
      <c r="A30">
        <v>22</v>
      </c>
      <c r="B30" s="16">
        <v>20190022261</v>
      </c>
      <c r="C30" s="16">
        <v>9</v>
      </c>
      <c r="D30" s="16">
        <v>12</v>
      </c>
      <c r="E30" s="16" t="s">
        <v>88</v>
      </c>
      <c r="F30" t="s">
        <v>89</v>
      </c>
      <c r="G30" s="18" t="s">
        <v>31</v>
      </c>
      <c r="H30" s="18" t="s">
        <v>46</v>
      </c>
      <c r="I30" s="19">
        <v>6</v>
      </c>
      <c r="J30" s="19">
        <v>2</v>
      </c>
      <c r="K30" s="19">
        <v>3</v>
      </c>
      <c r="L30" s="19">
        <v>3</v>
      </c>
      <c r="M30" s="19">
        <v>3</v>
      </c>
      <c r="N30" s="19">
        <v>9</v>
      </c>
      <c r="O30" s="19">
        <v>3</v>
      </c>
      <c r="P30" s="19">
        <v>401</v>
      </c>
      <c r="Q30" s="19">
        <v>4</v>
      </c>
      <c r="R30" s="19">
        <v>4</v>
      </c>
      <c r="S30" s="19">
        <v>202</v>
      </c>
      <c r="T30" s="19">
        <v>7.0000000000000018</v>
      </c>
      <c r="U30" s="19">
        <v>8</v>
      </c>
      <c r="Z30" s="19" t="str">
        <f t="shared" si="0"/>
        <v>1/2 8</v>
      </c>
      <c r="AA30" s="19">
        <f>VLOOKUP(Z30,[5]base!$Q$3:$Z$27,HLOOKUP(VLOOKUP($H30,[5]Film!$B$3:$V$29,21,FALSE),[5]base!$R$1:$Z$2,2,FALSE)+1,FALSE)</f>
        <v>9</v>
      </c>
      <c r="AB30" s="16"/>
    </row>
    <row r="31" spans="1:28" x14ac:dyDescent="0.3">
      <c r="A31">
        <v>48</v>
      </c>
      <c r="B31" s="16">
        <v>20220104196</v>
      </c>
      <c r="D31" s="16">
        <v>0</v>
      </c>
      <c r="E31" s="16" t="s">
        <v>831</v>
      </c>
      <c r="F31" t="s">
        <v>832</v>
      </c>
      <c r="G31" s="18" t="s">
        <v>74</v>
      </c>
      <c r="H31" s="18" t="s">
        <v>46</v>
      </c>
      <c r="I31" s="19">
        <v>3</v>
      </c>
      <c r="J31" s="19">
        <v>7</v>
      </c>
      <c r="K31" s="19">
        <v>4</v>
      </c>
      <c r="L31" s="19">
        <v>4</v>
      </c>
      <c r="M31" s="19">
        <v>4</v>
      </c>
      <c r="N31" s="19">
        <v>12</v>
      </c>
      <c r="O31" s="19">
        <v>4</v>
      </c>
      <c r="P31" s="19">
        <v>403</v>
      </c>
      <c r="Q31" s="19">
        <v>5</v>
      </c>
      <c r="R31" s="19">
        <v>5</v>
      </c>
      <c r="Z31" s="19" t="str">
        <f t="shared" si="0"/>
        <v>1/4 5</v>
      </c>
      <c r="AA31" s="19">
        <f>VLOOKUP(Z31,[5]base!$Q$3:$Z$27,HLOOKUP(VLOOKUP($H31,[5]Film!$B$3:$V$29,21,FALSE),[5]base!$R$1:$Z$2,2,FALSE)+1,FALSE)</f>
        <v>8</v>
      </c>
      <c r="AB31" s="19"/>
    </row>
    <row r="32" spans="1:28" x14ac:dyDescent="0.3">
      <c r="A32">
        <v>27</v>
      </c>
      <c r="B32" s="16">
        <v>20200031181</v>
      </c>
      <c r="C32" s="16" t="s">
        <v>1035</v>
      </c>
      <c r="D32" s="16">
        <v>9</v>
      </c>
      <c r="E32" s="16" t="s">
        <v>90</v>
      </c>
      <c r="F32" t="s">
        <v>91</v>
      </c>
      <c r="G32" s="18" t="s">
        <v>22</v>
      </c>
      <c r="H32" s="18" t="s">
        <v>46</v>
      </c>
      <c r="I32" s="19">
        <v>4</v>
      </c>
      <c r="J32" s="19">
        <v>3</v>
      </c>
      <c r="K32" s="19">
        <v>4</v>
      </c>
      <c r="L32" s="19">
        <v>4</v>
      </c>
      <c r="M32" s="19">
        <v>4</v>
      </c>
      <c r="N32" s="19">
        <v>12</v>
      </c>
      <c r="O32" s="19">
        <v>4</v>
      </c>
      <c r="P32" s="19">
        <v>404</v>
      </c>
      <c r="Q32" s="19">
        <v>5</v>
      </c>
      <c r="R32" s="19">
        <v>5</v>
      </c>
      <c r="Z32" s="19" t="str">
        <f t="shared" si="0"/>
        <v>1/4 5</v>
      </c>
      <c r="AA32" s="19">
        <f>VLOOKUP(Z32,[5]base!$Q$3:$Z$27,HLOOKUP(VLOOKUP($H32,[5]Film!$B$3:$V$29,21,FALSE),[5]base!$R$1:$Z$2,2,FALSE)+1,FALSE)</f>
        <v>8</v>
      </c>
      <c r="AB32" s="19"/>
    </row>
    <row r="33" spans="1:28" x14ac:dyDescent="0.3">
      <c r="A33">
        <v>37</v>
      </c>
      <c r="B33" s="101">
        <v>20220089348</v>
      </c>
      <c r="C33" s="16">
        <v>25</v>
      </c>
      <c r="D33" s="101">
        <v>4</v>
      </c>
      <c r="E33" s="101" t="s">
        <v>113</v>
      </c>
      <c r="F33" s="102" t="s">
        <v>114</v>
      </c>
      <c r="G33" s="102" t="s">
        <v>31</v>
      </c>
      <c r="H33" s="102" t="s">
        <v>46</v>
      </c>
      <c r="I33" s="16">
        <v>5</v>
      </c>
      <c r="J33" s="16">
        <v>4</v>
      </c>
      <c r="K33" s="19">
        <v>3</v>
      </c>
      <c r="L33" s="19">
        <v>3</v>
      </c>
      <c r="M33" s="19">
        <v>3</v>
      </c>
      <c r="N33" s="19">
        <v>9</v>
      </c>
      <c r="O33" s="19">
        <v>3</v>
      </c>
      <c r="P33" s="19">
        <v>402</v>
      </c>
      <c r="Q33" s="19">
        <v>4</v>
      </c>
      <c r="R33" s="19">
        <v>5</v>
      </c>
      <c r="Z33" s="19" t="str">
        <f t="shared" si="0"/>
        <v>1/4 5</v>
      </c>
      <c r="AA33" s="19">
        <f>VLOOKUP(Z33,[5]base!$Q$3:$Z$27,HLOOKUP(VLOOKUP($H33,[5]Film!$B$3:$V$29,21,FALSE),[5]base!$R$1:$Z$2,2,FALSE)+1,FALSE)</f>
        <v>8</v>
      </c>
      <c r="AB33" s="16"/>
    </row>
    <row r="34" spans="1:28" x14ac:dyDescent="0.3">
      <c r="A34">
        <v>42</v>
      </c>
      <c r="B34" s="16">
        <v>20200031097</v>
      </c>
      <c r="C34" s="16">
        <v>37</v>
      </c>
      <c r="D34" s="16">
        <v>2</v>
      </c>
      <c r="E34" s="16" t="s">
        <v>124</v>
      </c>
      <c r="F34" t="s">
        <v>125</v>
      </c>
      <c r="G34" s="18" t="s">
        <v>26</v>
      </c>
      <c r="H34" s="18" t="s">
        <v>46</v>
      </c>
      <c r="I34" s="19">
        <v>8</v>
      </c>
      <c r="J34" s="19">
        <v>5</v>
      </c>
      <c r="K34" s="19">
        <v>4</v>
      </c>
      <c r="L34" s="19">
        <v>4</v>
      </c>
      <c r="M34" s="19">
        <v>4</v>
      </c>
      <c r="N34" s="19">
        <v>12</v>
      </c>
      <c r="O34" s="19">
        <v>4</v>
      </c>
      <c r="P34" s="19">
        <v>401</v>
      </c>
      <c r="Q34" s="19">
        <v>6</v>
      </c>
      <c r="R34" s="19">
        <v>5</v>
      </c>
      <c r="Z34" s="19" t="str">
        <f t="shared" si="0"/>
        <v>1/4 5</v>
      </c>
      <c r="AA34" s="19">
        <f>VLOOKUP(Z34,[5]base!$Q$3:$Z$27,HLOOKUP(VLOOKUP($H34,[5]Film!$B$3:$V$29,21,FALSE),[5]base!$R$1:$Z$2,2,FALSE)+1,FALSE)</f>
        <v>8</v>
      </c>
      <c r="AB34" s="16"/>
    </row>
    <row r="35" spans="1:28" x14ac:dyDescent="0.3">
      <c r="A35">
        <v>47</v>
      </c>
      <c r="B35" s="101">
        <v>20220090199</v>
      </c>
      <c r="C35" s="16" t="s">
        <v>1041</v>
      </c>
      <c r="D35" s="101">
        <v>1</v>
      </c>
      <c r="E35" s="101" t="s">
        <v>98</v>
      </c>
      <c r="F35" s="102" t="s">
        <v>99</v>
      </c>
      <c r="G35" s="102" t="s">
        <v>22</v>
      </c>
      <c r="H35" s="102" t="s">
        <v>46</v>
      </c>
      <c r="I35" s="16">
        <v>5</v>
      </c>
      <c r="J35" s="16">
        <v>6</v>
      </c>
      <c r="K35" s="16">
        <v>4</v>
      </c>
      <c r="L35" s="16">
        <v>4</v>
      </c>
      <c r="M35" s="16">
        <v>4</v>
      </c>
      <c r="N35" s="16">
        <v>12</v>
      </c>
      <c r="O35" s="16">
        <v>4</v>
      </c>
      <c r="P35" s="16">
        <v>404</v>
      </c>
      <c r="Q35" s="16">
        <v>6</v>
      </c>
      <c r="R35" s="16" t="s">
        <v>41</v>
      </c>
      <c r="S35" s="16"/>
      <c r="T35" s="16"/>
      <c r="U35" s="16"/>
      <c r="V35" s="16"/>
      <c r="W35" s="16"/>
      <c r="X35" s="16"/>
      <c r="Y35" s="17"/>
      <c r="Z35" s="16" t="s">
        <v>592</v>
      </c>
      <c r="AA35" s="19">
        <f>VLOOKUP(Z35,[5]base!$Q$3:$Z$27,HLOOKUP(VLOOKUP($H35,[5]Film!$B$3:$V$29,21,FALSE),[5]base!$R$1:$Z$2,2,FALSE)+1,FALSE)</f>
        <v>7</v>
      </c>
      <c r="AB35" s="16"/>
    </row>
    <row r="36" spans="1:28" x14ac:dyDescent="0.3">
      <c r="A36">
        <v>29</v>
      </c>
      <c r="B36" s="16">
        <v>20220094753</v>
      </c>
      <c r="C36" s="16">
        <v>17</v>
      </c>
      <c r="D36" s="16">
        <v>8</v>
      </c>
      <c r="E36" s="16" t="s">
        <v>100</v>
      </c>
      <c r="F36" t="s">
        <v>101</v>
      </c>
      <c r="G36" s="18" t="s">
        <v>74</v>
      </c>
      <c r="H36" s="18" t="s">
        <v>46</v>
      </c>
      <c r="I36" s="19">
        <v>6</v>
      </c>
      <c r="J36" s="19">
        <v>3</v>
      </c>
      <c r="K36" s="16">
        <v>4</v>
      </c>
      <c r="L36" s="16">
        <v>4</v>
      </c>
      <c r="M36" s="16">
        <v>4</v>
      </c>
      <c r="N36" s="16">
        <v>12</v>
      </c>
      <c r="O36" s="16">
        <v>4</v>
      </c>
      <c r="P36" s="16">
        <v>403</v>
      </c>
      <c r="Q36" s="16">
        <v>6</v>
      </c>
      <c r="R36" s="16" t="s">
        <v>41</v>
      </c>
      <c r="S36" s="16"/>
      <c r="T36" s="16"/>
      <c r="U36" s="16"/>
      <c r="V36" s="16"/>
      <c r="W36" s="16"/>
      <c r="X36" s="16"/>
      <c r="Y36" s="17"/>
      <c r="Z36" s="16" t="s">
        <v>592</v>
      </c>
      <c r="AA36" s="19">
        <f>VLOOKUP(Z36,[5]base!$Q$3:$Z$27,HLOOKUP(VLOOKUP($H36,[5]Film!$B$3:$V$29,21,FALSE),[5]base!$R$1:$Z$2,2,FALSE)+1,FALSE)</f>
        <v>7</v>
      </c>
      <c r="AB36" s="16"/>
    </row>
    <row r="37" spans="1:28" x14ac:dyDescent="0.3">
      <c r="A37">
        <v>21</v>
      </c>
      <c r="B37" s="101">
        <v>20210058256</v>
      </c>
      <c r="C37" s="16" t="s">
        <v>1032</v>
      </c>
      <c r="D37" s="101">
        <v>13</v>
      </c>
      <c r="E37" s="101" t="s">
        <v>49</v>
      </c>
      <c r="F37" s="102" t="s">
        <v>50</v>
      </c>
      <c r="G37" s="102" t="s">
        <v>22</v>
      </c>
      <c r="H37" s="102" t="s">
        <v>46</v>
      </c>
      <c r="I37" s="16">
        <v>7</v>
      </c>
      <c r="J37" s="16">
        <v>2</v>
      </c>
      <c r="K37" s="19">
        <v>4</v>
      </c>
      <c r="L37" s="19">
        <v>4</v>
      </c>
      <c r="M37" s="19">
        <v>4</v>
      </c>
      <c r="N37" s="19">
        <v>12</v>
      </c>
      <c r="O37" s="19">
        <v>4</v>
      </c>
      <c r="P37" s="19">
        <v>402</v>
      </c>
      <c r="Q37" s="19">
        <v>6</v>
      </c>
      <c r="R37" s="19">
        <v>6</v>
      </c>
      <c r="Z37" s="16" t="str">
        <f>IF(O37="Abs","Abs",IF(X37&lt;&gt;"",X37,IF(U37&lt;&gt;"",CONCATENATE("1/2 ",U37),IF(R37&lt;&gt;"",CONCATENATE("1/4 ",R37),CONCATENATE("M ",O37)))))</f>
        <v>1/4 6</v>
      </c>
      <c r="AA37" s="19">
        <f>VLOOKUP(Z37,[5]base!$Q$3:$Z$27,HLOOKUP(VLOOKUP($H37,[5]Film!$B$3:$V$29,21,FALSE),[5]base!$R$1:$Z$2,2,FALSE)+1,FALSE)</f>
        <v>7</v>
      </c>
      <c r="AB37" s="19"/>
    </row>
    <row r="38" spans="1:28" x14ac:dyDescent="0.3">
      <c r="A38">
        <v>33</v>
      </c>
      <c r="B38" s="16">
        <v>20220089756</v>
      </c>
      <c r="C38" s="16" t="s">
        <v>1037</v>
      </c>
      <c r="D38" s="16">
        <v>7</v>
      </c>
      <c r="E38" s="16" t="s">
        <v>132</v>
      </c>
      <c r="F38" t="s">
        <v>133</v>
      </c>
      <c r="G38" s="18" t="s">
        <v>22</v>
      </c>
      <c r="H38" s="18" t="s">
        <v>46</v>
      </c>
      <c r="I38" s="19">
        <v>7</v>
      </c>
      <c r="J38" s="19">
        <v>4</v>
      </c>
      <c r="K38" s="16">
        <v>3</v>
      </c>
      <c r="L38" s="16">
        <v>3</v>
      </c>
      <c r="M38" s="16">
        <v>3</v>
      </c>
      <c r="N38" s="16">
        <v>9</v>
      </c>
      <c r="O38" s="16">
        <v>3</v>
      </c>
      <c r="P38" s="16">
        <v>401</v>
      </c>
      <c r="Q38" s="16">
        <v>5</v>
      </c>
      <c r="R38" s="16" t="s">
        <v>41</v>
      </c>
      <c r="S38" s="16"/>
      <c r="T38" s="16"/>
      <c r="U38" s="16"/>
      <c r="V38" s="16"/>
      <c r="W38" s="16"/>
      <c r="X38" s="16"/>
      <c r="Y38" s="17"/>
      <c r="Z38" s="16" t="s">
        <v>592</v>
      </c>
      <c r="AA38" s="19">
        <f>VLOOKUP(Z38,[5]base!$Q$3:$Z$27,HLOOKUP(VLOOKUP($H38,[5]Film!$B$3:$V$29,21,FALSE),[5]base!$R$1:$Z$2,2,FALSE)+1,FALSE)</f>
        <v>7</v>
      </c>
      <c r="AB38" s="16"/>
    </row>
    <row r="39" spans="1:28" x14ac:dyDescent="0.3">
      <c r="A39">
        <v>26</v>
      </c>
      <c r="B39" s="101">
        <v>20210057236</v>
      </c>
      <c r="C39" s="16">
        <v>13</v>
      </c>
      <c r="D39" s="101">
        <v>10</v>
      </c>
      <c r="E39" s="101" t="s">
        <v>61</v>
      </c>
      <c r="F39" s="102" t="s">
        <v>62</v>
      </c>
      <c r="G39" s="102" t="s">
        <v>31</v>
      </c>
      <c r="H39" s="102" t="s">
        <v>46</v>
      </c>
      <c r="I39" s="16">
        <v>3</v>
      </c>
      <c r="J39" s="16">
        <v>3</v>
      </c>
      <c r="K39" s="19">
        <v>5</v>
      </c>
      <c r="L39" s="19">
        <v>5</v>
      </c>
      <c r="M39" s="19">
        <v>5</v>
      </c>
      <c r="N39" s="19">
        <v>15</v>
      </c>
      <c r="O39" s="19">
        <v>5</v>
      </c>
      <c r="Z39" s="19" t="str">
        <f t="shared" ref="Z39:Z67" si="1">IF(O39="Abs","Abs",IF(X39&lt;&gt;"",X39,IF(U39&lt;&gt;"",CONCATENATE("1/2 ",U39),IF(R39&lt;&gt;"",CONCATENATE("1/4 ",R39),CONCATENATE("M ",O39)))))</f>
        <v>M 5</v>
      </c>
      <c r="AA39" s="19">
        <f>VLOOKUP(Z39,[5]base!$Q$3:$Z$27,HLOOKUP(VLOOKUP($H39,[5]Film!$B$3:$V$29,21,FALSE),[5]base!$R$1:$Z$2,2,FALSE)+1,FALSE)</f>
        <v>4</v>
      </c>
      <c r="AB39" s="19"/>
    </row>
    <row r="40" spans="1:28" x14ac:dyDescent="0.3">
      <c r="A40">
        <v>36</v>
      </c>
      <c r="B40" s="16">
        <v>20210062389</v>
      </c>
      <c r="C40" s="16">
        <v>25</v>
      </c>
      <c r="D40" s="16">
        <v>4</v>
      </c>
      <c r="E40" s="16" t="s">
        <v>126</v>
      </c>
      <c r="F40" t="s">
        <v>127</v>
      </c>
      <c r="G40" s="18" t="s">
        <v>31</v>
      </c>
      <c r="H40" s="18" t="s">
        <v>46</v>
      </c>
      <c r="I40" s="19">
        <v>4</v>
      </c>
      <c r="J40" s="19">
        <v>4</v>
      </c>
      <c r="K40" s="16">
        <v>5</v>
      </c>
      <c r="L40" s="16">
        <v>5</v>
      </c>
      <c r="M40" s="16">
        <v>5</v>
      </c>
      <c r="N40" s="16">
        <v>15</v>
      </c>
      <c r="O40" s="16">
        <v>5</v>
      </c>
      <c r="P40" s="16"/>
      <c r="Q40" s="16"/>
      <c r="R40" s="16"/>
      <c r="S40" s="16"/>
      <c r="T40" s="16"/>
      <c r="U40" s="16"/>
      <c r="V40" s="16"/>
      <c r="W40" s="16"/>
      <c r="X40" s="16"/>
      <c r="Y40" s="17"/>
      <c r="Z40" s="19" t="str">
        <f t="shared" si="1"/>
        <v>M 5</v>
      </c>
      <c r="AA40" s="19">
        <f>VLOOKUP(Z40,[5]base!$Q$3:$Z$27,HLOOKUP(VLOOKUP($H40,[5]Film!$B$3:$V$29,21,FALSE),[5]base!$R$1:$Z$2,2,FALSE)+1,FALSE)</f>
        <v>4</v>
      </c>
      <c r="AB40" s="16"/>
    </row>
    <row r="41" spans="1:28" x14ac:dyDescent="0.3">
      <c r="A41">
        <v>28</v>
      </c>
      <c r="B41" s="101">
        <v>20210059171</v>
      </c>
      <c r="C41" s="16" t="s">
        <v>1035</v>
      </c>
      <c r="D41" s="101">
        <v>9</v>
      </c>
      <c r="E41" s="101" t="s">
        <v>63</v>
      </c>
      <c r="F41" s="102" t="s">
        <v>64</v>
      </c>
      <c r="G41" s="102" t="s">
        <v>22</v>
      </c>
      <c r="H41" s="102" t="s">
        <v>46</v>
      </c>
      <c r="I41" s="16">
        <v>5</v>
      </c>
      <c r="J41" s="16">
        <v>3</v>
      </c>
      <c r="K41" s="19">
        <v>5</v>
      </c>
      <c r="L41" s="19">
        <v>5</v>
      </c>
      <c r="M41" s="19">
        <v>5</v>
      </c>
      <c r="N41" s="19">
        <v>15</v>
      </c>
      <c r="O41" s="19">
        <v>5</v>
      </c>
      <c r="Z41" s="19" t="str">
        <f t="shared" si="1"/>
        <v>M 5</v>
      </c>
      <c r="AA41" s="19">
        <f>VLOOKUP(Z41,[5]base!$Q$3:$Z$27,HLOOKUP(VLOOKUP($H41,[5]Film!$B$3:$V$29,21,FALSE),[5]base!$R$1:$Z$2,2,FALSE)+1,FALSE)</f>
        <v>4</v>
      </c>
      <c r="AB41" s="19"/>
    </row>
    <row r="42" spans="1:28" x14ac:dyDescent="0.3">
      <c r="A42">
        <v>41</v>
      </c>
      <c r="B42" s="16">
        <v>20220091364</v>
      </c>
      <c r="C42" s="16" t="s">
        <v>1040</v>
      </c>
      <c r="D42" s="16">
        <v>2</v>
      </c>
      <c r="E42" s="16" t="s">
        <v>84</v>
      </c>
      <c r="F42" t="s">
        <v>85</v>
      </c>
      <c r="G42" s="18" t="s">
        <v>22</v>
      </c>
      <c r="H42" s="18" t="s">
        <v>46</v>
      </c>
      <c r="I42" s="19">
        <v>6</v>
      </c>
      <c r="J42" s="19">
        <v>5</v>
      </c>
      <c r="K42" s="16">
        <v>5</v>
      </c>
      <c r="L42" s="16">
        <v>5</v>
      </c>
      <c r="M42" s="16">
        <v>5</v>
      </c>
      <c r="N42" s="16">
        <v>15</v>
      </c>
      <c r="O42" s="16">
        <v>5</v>
      </c>
      <c r="P42" s="16"/>
      <c r="Q42" s="16"/>
      <c r="R42" s="16"/>
      <c r="S42" s="16"/>
      <c r="T42" s="16"/>
      <c r="U42" s="16"/>
      <c r="V42" s="16"/>
      <c r="W42" s="16"/>
      <c r="X42" s="16"/>
      <c r="Y42" s="17"/>
      <c r="Z42" s="19" t="str">
        <f t="shared" si="1"/>
        <v>M 5</v>
      </c>
      <c r="AA42" s="19">
        <f>VLOOKUP(Z42,[5]base!$Q$3:$Z$27,HLOOKUP(VLOOKUP($H42,[5]Film!$B$3:$V$29,21,FALSE),[5]base!$R$1:$Z$2,2,FALSE)+1,FALSE)</f>
        <v>4</v>
      </c>
      <c r="AB42" s="19"/>
    </row>
    <row r="43" spans="1:28" x14ac:dyDescent="0.3">
      <c r="A43">
        <v>43</v>
      </c>
      <c r="B43" s="16">
        <v>20220111200</v>
      </c>
      <c r="C43" s="16">
        <v>37</v>
      </c>
      <c r="D43" s="16">
        <v>2</v>
      </c>
      <c r="E43" s="16" t="s">
        <v>120</v>
      </c>
      <c r="F43" t="s">
        <v>121</v>
      </c>
      <c r="G43" s="18" t="s">
        <v>74</v>
      </c>
      <c r="H43" s="18" t="s">
        <v>46</v>
      </c>
      <c r="I43" s="19">
        <v>7</v>
      </c>
      <c r="J43" s="19">
        <v>6</v>
      </c>
      <c r="K43" s="16">
        <v>5</v>
      </c>
      <c r="L43" s="16">
        <v>5</v>
      </c>
      <c r="M43" s="16">
        <v>5</v>
      </c>
      <c r="N43" s="16">
        <v>15</v>
      </c>
      <c r="O43" s="16">
        <v>5</v>
      </c>
      <c r="P43" s="16"/>
      <c r="Q43" s="16"/>
      <c r="R43" s="16"/>
      <c r="S43" s="16"/>
      <c r="T43" s="16"/>
      <c r="U43" s="16"/>
      <c r="V43" s="16"/>
      <c r="W43" s="16"/>
      <c r="X43" s="16"/>
      <c r="Y43" s="17"/>
      <c r="Z43" s="19" t="str">
        <f t="shared" si="1"/>
        <v>M 5</v>
      </c>
      <c r="AA43" s="19">
        <f>VLOOKUP(Z43,[5]base!$Q$3:$Z$27,HLOOKUP(VLOOKUP($H43,[5]Film!$B$3:$V$29,21,FALSE),[5]base!$R$1:$Z$2,2,FALSE)+1,FALSE)</f>
        <v>4</v>
      </c>
      <c r="AB43" s="19"/>
    </row>
    <row r="44" spans="1:28" x14ac:dyDescent="0.3">
      <c r="A44">
        <v>45</v>
      </c>
      <c r="B44" s="16">
        <v>20210080763</v>
      </c>
      <c r="C44" s="16">
        <v>37</v>
      </c>
      <c r="D44" s="16">
        <v>2</v>
      </c>
      <c r="E44" s="16" t="s">
        <v>94</v>
      </c>
      <c r="F44" t="s">
        <v>95</v>
      </c>
      <c r="G44" s="18" t="s">
        <v>31</v>
      </c>
      <c r="H44" s="18" t="s">
        <v>46</v>
      </c>
      <c r="I44" s="19">
        <v>8</v>
      </c>
      <c r="J44" s="19">
        <v>6</v>
      </c>
      <c r="K44" s="16">
        <v>5</v>
      </c>
      <c r="L44" s="16">
        <v>5</v>
      </c>
      <c r="M44" s="16">
        <v>5</v>
      </c>
      <c r="N44" s="16">
        <v>15</v>
      </c>
      <c r="O44" s="16">
        <v>5</v>
      </c>
      <c r="P44" s="16"/>
      <c r="Q44" s="16"/>
      <c r="R44" s="16"/>
      <c r="S44" s="16"/>
      <c r="T44" s="16"/>
      <c r="U44" s="16"/>
      <c r="V44" s="16"/>
      <c r="W44" s="16"/>
      <c r="X44" s="16"/>
      <c r="Y44" s="17"/>
      <c r="Z44" s="19" t="str">
        <f t="shared" si="1"/>
        <v>M 5</v>
      </c>
      <c r="AA44" s="19">
        <f>VLOOKUP(Z44,[5]base!$Q$3:$Z$27,HLOOKUP(VLOOKUP($H44,[5]Film!$B$3:$V$29,21,FALSE),[5]base!$R$1:$Z$2,2,FALSE)+1,FALSE)</f>
        <v>4</v>
      </c>
      <c r="AB44" s="16"/>
    </row>
    <row r="45" spans="1:28" x14ac:dyDescent="0.3">
      <c r="A45">
        <v>38</v>
      </c>
      <c r="B45" s="101">
        <v>20210063158</v>
      </c>
      <c r="C45" s="16" t="s">
        <v>1039</v>
      </c>
      <c r="D45" s="101">
        <v>3</v>
      </c>
      <c r="E45" s="101" t="s">
        <v>128</v>
      </c>
      <c r="F45" s="102" t="s">
        <v>129</v>
      </c>
      <c r="G45" s="102" t="s">
        <v>22</v>
      </c>
      <c r="H45" s="102" t="s">
        <v>46</v>
      </c>
      <c r="I45" s="16">
        <v>3</v>
      </c>
      <c r="J45" s="16">
        <v>5</v>
      </c>
      <c r="K45" s="19">
        <v>6</v>
      </c>
      <c r="L45" s="19">
        <v>6</v>
      </c>
      <c r="M45" s="19">
        <v>6</v>
      </c>
      <c r="N45" s="19">
        <v>18</v>
      </c>
      <c r="O45" s="19">
        <v>6</v>
      </c>
      <c r="Z45" s="19" t="str">
        <f t="shared" si="1"/>
        <v>M 6</v>
      </c>
      <c r="AA45" s="19">
        <f>VLOOKUP(Z45,[5]base!$Q$3:$Z$27,HLOOKUP(VLOOKUP($H45,[5]Film!$B$3:$V$29,21,FALSE),[5]base!$R$1:$Z$2,2,FALSE)+1,FALSE)</f>
        <v>3</v>
      </c>
      <c r="AB45" s="16"/>
    </row>
    <row r="46" spans="1:28" x14ac:dyDescent="0.3">
      <c r="A46">
        <v>39</v>
      </c>
      <c r="B46" s="16">
        <v>20210060169</v>
      </c>
      <c r="C46" s="16">
        <v>31</v>
      </c>
      <c r="D46" s="16">
        <v>3</v>
      </c>
      <c r="E46" s="16" t="s">
        <v>92</v>
      </c>
      <c r="F46" t="s">
        <v>93</v>
      </c>
      <c r="G46" s="18" t="s">
        <v>26</v>
      </c>
      <c r="H46" s="18" t="s">
        <v>46</v>
      </c>
      <c r="I46" s="19">
        <v>4</v>
      </c>
      <c r="J46" s="19">
        <v>5</v>
      </c>
      <c r="K46" s="19">
        <v>6</v>
      </c>
      <c r="L46" s="19">
        <v>6</v>
      </c>
      <c r="M46" s="19">
        <v>6</v>
      </c>
      <c r="N46" s="19">
        <v>18</v>
      </c>
      <c r="O46" s="19">
        <v>6</v>
      </c>
      <c r="Z46" s="19" t="str">
        <f t="shared" si="1"/>
        <v>M 6</v>
      </c>
      <c r="AA46" s="19">
        <f>VLOOKUP(Z46,[5]base!$Q$3:$Z$27,HLOOKUP(VLOOKUP($H46,[5]Film!$B$3:$V$29,21,FALSE),[5]base!$R$1:$Z$2,2,FALSE)+1,FALSE)</f>
        <v>3</v>
      </c>
      <c r="AB46" s="16"/>
    </row>
    <row r="47" spans="1:28" x14ac:dyDescent="0.3">
      <c r="A47">
        <v>40</v>
      </c>
      <c r="B47" s="16">
        <v>20220087917</v>
      </c>
      <c r="C47" s="16">
        <v>31</v>
      </c>
      <c r="D47" s="16">
        <v>3</v>
      </c>
      <c r="E47" s="16" t="s">
        <v>57</v>
      </c>
      <c r="F47" t="s">
        <v>83</v>
      </c>
      <c r="G47" s="18" t="s">
        <v>26</v>
      </c>
      <c r="H47" s="18" t="s">
        <v>46</v>
      </c>
      <c r="I47" s="19">
        <v>5</v>
      </c>
      <c r="J47" s="19">
        <v>5</v>
      </c>
      <c r="K47" s="16">
        <v>6</v>
      </c>
      <c r="L47" s="16">
        <v>6</v>
      </c>
      <c r="M47" s="16">
        <v>6</v>
      </c>
      <c r="N47" s="16">
        <v>18</v>
      </c>
      <c r="O47" s="16">
        <v>6</v>
      </c>
      <c r="P47" s="16"/>
      <c r="Q47" s="16"/>
      <c r="R47" s="16"/>
      <c r="S47" s="16"/>
      <c r="T47" s="16"/>
      <c r="U47" s="16"/>
      <c r="V47" s="16"/>
      <c r="W47" s="16"/>
      <c r="X47" s="16"/>
      <c r="Y47" s="17"/>
      <c r="Z47" s="19" t="str">
        <f t="shared" si="1"/>
        <v>M 6</v>
      </c>
      <c r="AA47" s="19">
        <f>VLOOKUP(Z47,[5]base!$Q$3:$Z$27,HLOOKUP(VLOOKUP($H47,[5]Film!$B$3:$V$29,21,FALSE),[5]base!$R$1:$Z$2,2,FALSE)+1,FALSE)</f>
        <v>3</v>
      </c>
      <c r="AB47" s="16"/>
    </row>
    <row r="48" spans="1:28" x14ac:dyDescent="0.3">
      <c r="A48">
        <v>44</v>
      </c>
      <c r="B48" s="16">
        <v>20220091804</v>
      </c>
      <c r="C48" s="16">
        <v>37</v>
      </c>
      <c r="D48" s="16">
        <v>2</v>
      </c>
      <c r="E48" s="16" t="s">
        <v>55</v>
      </c>
      <c r="F48" t="s">
        <v>56</v>
      </c>
      <c r="G48" s="18" t="s">
        <v>31</v>
      </c>
      <c r="H48" s="18" t="s">
        <v>46</v>
      </c>
      <c r="I48" s="19">
        <v>6</v>
      </c>
      <c r="J48" s="19">
        <v>6</v>
      </c>
      <c r="K48" s="19">
        <v>6</v>
      </c>
      <c r="L48" s="19">
        <v>6</v>
      </c>
      <c r="M48" s="19">
        <v>6</v>
      </c>
      <c r="N48" s="19">
        <v>18</v>
      </c>
      <c r="O48" s="19">
        <v>6</v>
      </c>
      <c r="Z48" s="19" t="str">
        <f t="shared" si="1"/>
        <v>M 6</v>
      </c>
      <c r="AA48" s="19">
        <f>VLOOKUP(Z48,[5]base!$Q$3:$Z$27,HLOOKUP(VLOOKUP($H48,[5]Film!$B$3:$V$29,21,FALSE),[5]base!$R$1:$Z$2,2,FALSE)+1,FALSE)</f>
        <v>3</v>
      </c>
      <c r="AB48" s="19"/>
    </row>
    <row r="49" spans="1:16367" x14ac:dyDescent="0.3">
      <c r="A49">
        <v>46</v>
      </c>
      <c r="B49" s="101">
        <v>20220087816</v>
      </c>
      <c r="C49" s="16">
        <v>37</v>
      </c>
      <c r="D49" s="101">
        <v>2</v>
      </c>
      <c r="E49" s="101" t="s">
        <v>67</v>
      </c>
      <c r="F49" s="102" t="s">
        <v>68</v>
      </c>
      <c r="G49" s="102" t="s">
        <v>31</v>
      </c>
      <c r="H49" s="102" t="s">
        <v>46</v>
      </c>
      <c r="I49" s="16">
        <v>7</v>
      </c>
      <c r="J49" s="16">
        <v>5</v>
      </c>
      <c r="K49" s="16">
        <v>6</v>
      </c>
      <c r="L49" s="16">
        <v>6</v>
      </c>
      <c r="M49" s="16">
        <v>6</v>
      </c>
      <c r="N49" s="16">
        <v>18</v>
      </c>
      <c r="O49" s="16">
        <v>6</v>
      </c>
      <c r="P49" s="16"/>
      <c r="Q49" s="16"/>
      <c r="R49" s="16"/>
      <c r="S49" s="16"/>
      <c r="T49" s="16"/>
      <c r="U49" s="16"/>
      <c r="V49" s="16"/>
      <c r="W49" s="16"/>
      <c r="X49" s="16"/>
      <c r="Y49" s="17"/>
      <c r="Z49" s="19" t="str">
        <f t="shared" si="1"/>
        <v>M 6</v>
      </c>
      <c r="AA49" s="19">
        <f>VLOOKUP(Z49,[5]base!$Q$3:$Z$27,HLOOKUP(VLOOKUP($H49,[5]Film!$B$3:$V$29,21,FALSE),[5]base!$R$1:$Z$2,2,FALSE)+1,FALSE)</f>
        <v>3</v>
      </c>
      <c r="AB49" s="16"/>
    </row>
    <row r="50" spans="1:16367" x14ac:dyDescent="0.3">
      <c r="A50">
        <v>34</v>
      </c>
      <c r="B50" s="101">
        <v>20210085721</v>
      </c>
      <c r="C50" s="16" t="s">
        <v>1037</v>
      </c>
      <c r="D50" s="101">
        <v>7</v>
      </c>
      <c r="E50" s="101" t="s">
        <v>65</v>
      </c>
      <c r="F50" s="102" t="s">
        <v>66</v>
      </c>
      <c r="G50" s="102" t="s">
        <v>22</v>
      </c>
      <c r="H50" s="102" t="s">
        <v>46</v>
      </c>
      <c r="I50" s="16">
        <v>8</v>
      </c>
      <c r="J50" s="16">
        <v>4</v>
      </c>
      <c r="K50" s="19">
        <v>6</v>
      </c>
      <c r="L50" s="19">
        <v>6</v>
      </c>
      <c r="M50" s="19">
        <v>6</v>
      </c>
      <c r="N50" s="19">
        <v>18</v>
      </c>
      <c r="O50" s="19">
        <v>6</v>
      </c>
      <c r="Z50" s="19" t="str">
        <f t="shared" si="1"/>
        <v>M 6</v>
      </c>
      <c r="AA50" s="19">
        <f>VLOOKUP(Z50,[5]base!$Q$3:$Z$27,HLOOKUP(VLOOKUP($H50,[5]Film!$B$3:$V$29,21,FALSE),[5]base!$R$1:$Z$2,2,FALSE)+1,FALSE)</f>
        <v>3</v>
      </c>
      <c r="AB50" s="19"/>
    </row>
    <row r="51" spans="1:16367" x14ac:dyDescent="0.3">
      <c r="A51">
        <v>35</v>
      </c>
      <c r="B51" s="101">
        <v>20220094743</v>
      </c>
      <c r="C51" s="16">
        <v>25</v>
      </c>
      <c r="D51" s="101">
        <v>4</v>
      </c>
      <c r="E51" s="101" t="s">
        <v>86</v>
      </c>
      <c r="F51" s="102" t="s">
        <v>87</v>
      </c>
      <c r="G51" s="102" t="s">
        <v>74</v>
      </c>
      <c r="H51" s="102" t="s">
        <v>46</v>
      </c>
      <c r="I51" s="16">
        <v>3</v>
      </c>
      <c r="J51" s="16">
        <v>4</v>
      </c>
      <c r="K51" s="16">
        <v>7</v>
      </c>
      <c r="L51" s="16">
        <v>7</v>
      </c>
      <c r="M51" s="16">
        <v>7</v>
      </c>
      <c r="N51" s="16">
        <v>21</v>
      </c>
      <c r="O51" s="16">
        <v>7</v>
      </c>
      <c r="P51" s="16"/>
      <c r="Q51" s="16"/>
      <c r="R51" s="16"/>
      <c r="S51" s="16"/>
      <c r="T51" s="16"/>
      <c r="U51" s="16"/>
      <c r="V51" s="16"/>
      <c r="W51" s="16"/>
      <c r="X51" s="16"/>
      <c r="Y51" s="17"/>
      <c r="Z51" s="19" t="str">
        <f t="shared" si="1"/>
        <v>M 7</v>
      </c>
      <c r="AA51" s="19">
        <f>VLOOKUP(Z51,[5]base!$Q$3:$Z$27,HLOOKUP(VLOOKUP($H51,[5]Film!$B$3:$V$29,21,FALSE),[5]base!$R$1:$Z$2,2,FALSE)+1,FALSE)</f>
        <v>2</v>
      </c>
      <c r="AB51" s="19"/>
    </row>
    <row r="52" spans="1:16367" x14ac:dyDescent="0.3">
      <c r="A52">
        <v>51</v>
      </c>
      <c r="B52" s="16">
        <v>20220114074</v>
      </c>
      <c r="D52" s="16">
        <v>0</v>
      </c>
      <c r="E52" s="16" t="s">
        <v>1047</v>
      </c>
      <c r="F52" t="s">
        <v>1048</v>
      </c>
      <c r="G52" s="18" t="s">
        <v>31</v>
      </c>
      <c r="H52" s="18" t="s">
        <v>46</v>
      </c>
      <c r="I52" s="19">
        <v>4</v>
      </c>
      <c r="J52" s="19">
        <v>7</v>
      </c>
      <c r="K52" s="16">
        <v>7</v>
      </c>
      <c r="L52" s="16">
        <v>7</v>
      </c>
      <c r="M52" s="16">
        <v>7</v>
      </c>
      <c r="N52" s="16">
        <v>21</v>
      </c>
      <c r="O52" s="16">
        <v>7</v>
      </c>
      <c r="P52" s="16"/>
      <c r="Q52" s="16"/>
      <c r="R52" s="16"/>
      <c r="S52" s="16"/>
      <c r="T52" s="16"/>
      <c r="U52" s="16"/>
      <c r="V52" s="16"/>
      <c r="W52" s="16"/>
      <c r="X52" s="16"/>
      <c r="Y52" s="17"/>
      <c r="Z52" s="19" t="str">
        <f t="shared" si="1"/>
        <v>M 7</v>
      </c>
      <c r="AA52" s="19">
        <f>VLOOKUP(Z52,[5]base!$Q$3:$Z$27,HLOOKUP(VLOOKUP($H52,[5]Film!$B$3:$V$29,21,FALSE),[5]base!$R$1:$Z$2,2,FALSE)+1,FALSE)</f>
        <v>2</v>
      </c>
      <c r="AB52" s="19"/>
    </row>
    <row r="53" spans="1:16367" x14ac:dyDescent="0.3">
      <c r="A53">
        <v>52</v>
      </c>
      <c r="B53" s="16">
        <v>20210058412</v>
      </c>
      <c r="D53" s="16">
        <v>0</v>
      </c>
      <c r="E53" s="16" t="s">
        <v>891</v>
      </c>
      <c r="F53" t="s">
        <v>892</v>
      </c>
      <c r="G53" s="18" t="s">
        <v>31</v>
      </c>
      <c r="H53" s="18" t="s">
        <v>46</v>
      </c>
      <c r="I53" s="19">
        <v>5</v>
      </c>
      <c r="J53" s="19">
        <v>7</v>
      </c>
      <c r="K53" s="16">
        <v>7</v>
      </c>
      <c r="L53" s="16">
        <v>7</v>
      </c>
      <c r="M53" s="16">
        <v>7</v>
      </c>
      <c r="N53" s="16">
        <v>21</v>
      </c>
      <c r="O53" s="16">
        <v>7</v>
      </c>
      <c r="P53" s="16"/>
      <c r="Q53" s="16"/>
      <c r="R53" s="16"/>
      <c r="S53" s="16"/>
      <c r="T53" s="16"/>
      <c r="U53" s="16"/>
      <c r="V53" s="16"/>
      <c r="W53" s="16"/>
      <c r="X53" s="16"/>
      <c r="Y53" s="17"/>
      <c r="Z53" s="19" t="str">
        <f t="shared" si="1"/>
        <v>M 7</v>
      </c>
      <c r="AA53" s="19">
        <f>VLOOKUP(Z53,[5]base!$Q$3:$Z$27,HLOOKUP(VLOOKUP($H53,[5]Film!$B$3:$V$29,21,FALSE),[5]base!$R$1:$Z$2,2,FALSE)+1,FALSE)</f>
        <v>2</v>
      </c>
      <c r="AB53" s="16"/>
    </row>
    <row r="54" spans="1:16367" s="89" customFormat="1" ht="18" customHeight="1" x14ac:dyDescent="0.3">
      <c r="A54" s="100">
        <v>53</v>
      </c>
      <c r="B54" s="99">
        <v>20180004358</v>
      </c>
      <c r="C54" s="103">
        <v>1</v>
      </c>
      <c r="D54" s="98">
        <v>26</v>
      </c>
      <c r="E54" s="100" t="s">
        <v>167</v>
      </c>
      <c r="F54" s="99" t="s">
        <v>168</v>
      </c>
      <c r="G54" s="98" t="s">
        <v>31</v>
      </c>
      <c r="H54" s="98" t="s">
        <v>140</v>
      </c>
      <c r="I54" s="98">
        <v>9</v>
      </c>
      <c r="J54" s="98">
        <v>1</v>
      </c>
      <c r="K54" s="98">
        <v>1</v>
      </c>
      <c r="L54" s="98">
        <v>1</v>
      </c>
      <c r="M54" s="98">
        <v>1</v>
      </c>
      <c r="N54" s="98">
        <v>3</v>
      </c>
      <c r="O54" s="98">
        <v>1</v>
      </c>
      <c r="P54" s="98">
        <v>405</v>
      </c>
      <c r="Q54" s="98">
        <v>1</v>
      </c>
      <c r="R54" s="98">
        <v>1</v>
      </c>
      <c r="S54" s="98">
        <v>203</v>
      </c>
      <c r="T54" s="98">
        <v>1.0000000000000009</v>
      </c>
      <c r="U54" s="98">
        <v>1</v>
      </c>
      <c r="V54" s="98">
        <v>103</v>
      </c>
      <c r="W54" s="98">
        <v>1.0000000000000009</v>
      </c>
      <c r="X54" s="98">
        <v>1</v>
      </c>
      <c r="Y54" s="98"/>
      <c r="Z54" s="100">
        <f t="shared" si="1"/>
        <v>1</v>
      </c>
      <c r="AA54" s="100">
        <f>VLOOKUP(Z54,[5]base!$Q$3:$Z$27,HLOOKUP(VLOOKUP($H54,[5]Film!$B$3:$V$29,21,FALSE),[5]base!$R$1:$Z$2,2,FALSE)+1,FALSE)</f>
        <v>26</v>
      </c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98"/>
      <c r="CQ54" s="98"/>
      <c r="CR54" s="98"/>
      <c r="CS54" s="98"/>
      <c r="CT54" s="98"/>
      <c r="CU54" s="98"/>
      <c r="CV54" s="98"/>
      <c r="CW54" s="98"/>
      <c r="CX54" s="98"/>
      <c r="CY54" s="98"/>
      <c r="CZ54" s="98"/>
      <c r="DA54" s="98"/>
      <c r="DB54" s="98"/>
      <c r="DC54" s="98"/>
      <c r="DD54" s="98"/>
      <c r="DE54" s="98"/>
      <c r="DF54" s="98"/>
      <c r="DG54" s="98"/>
      <c r="DH54" s="98"/>
      <c r="DI54" s="98"/>
      <c r="DJ54" s="98"/>
      <c r="DK54" s="98"/>
      <c r="DL54" s="98"/>
      <c r="DM54" s="98"/>
      <c r="DN54" s="98"/>
      <c r="DO54" s="98"/>
      <c r="DP54" s="98"/>
      <c r="DQ54" s="98"/>
      <c r="DR54" s="98"/>
      <c r="DS54" s="98"/>
      <c r="DT54" s="98"/>
      <c r="DU54" s="98"/>
      <c r="DV54" s="98"/>
      <c r="DW54" s="98"/>
      <c r="DX54" s="98"/>
      <c r="DY54" s="98"/>
      <c r="DZ54" s="98"/>
      <c r="EA54" s="98"/>
      <c r="EB54" s="98"/>
      <c r="EC54" s="98"/>
      <c r="ED54" s="98"/>
      <c r="EE54" s="98"/>
      <c r="EF54" s="98"/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98"/>
      <c r="FL54" s="98"/>
      <c r="FM54" s="98"/>
      <c r="FN54" s="98"/>
      <c r="FO54" s="98"/>
      <c r="FP54" s="98"/>
      <c r="FQ54" s="98"/>
      <c r="FR54" s="98"/>
      <c r="FS54" s="98"/>
      <c r="FT54" s="98"/>
      <c r="FU54" s="98"/>
      <c r="FV54" s="98"/>
      <c r="FW54" s="98"/>
      <c r="FX54" s="98"/>
      <c r="FY54" s="98"/>
      <c r="FZ54" s="98"/>
      <c r="GA54" s="98"/>
      <c r="GB54" s="98"/>
      <c r="GC54" s="98"/>
      <c r="GD54" s="98"/>
      <c r="GE54" s="98"/>
      <c r="GF54" s="98"/>
      <c r="GG54" s="98"/>
      <c r="GH54" s="98"/>
      <c r="GI54" s="98"/>
      <c r="GJ54" s="98"/>
      <c r="GK54" s="98"/>
      <c r="GL54" s="98"/>
      <c r="GM54" s="98"/>
      <c r="GN54" s="98"/>
      <c r="GO54" s="98"/>
      <c r="GP54" s="98"/>
      <c r="GQ54" s="98"/>
      <c r="GR54" s="98"/>
      <c r="GS54" s="98"/>
      <c r="GT54" s="98"/>
      <c r="GU54" s="98"/>
      <c r="GV54" s="98"/>
      <c r="GW54" s="98"/>
      <c r="GX54" s="98"/>
      <c r="GY54" s="98"/>
      <c r="GZ54" s="98"/>
      <c r="HA54" s="98"/>
      <c r="HB54" s="98"/>
      <c r="HC54" s="98"/>
      <c r="HD54" s="98"/>
      <c r="HE54" s="98"/>
      <c r="HF54" s="98"/>
      <c r="HG54" s="98"/>
      <c r="HH54" s="98"/>
      <c r="HI54" s="98"/>
      <c r="HJ54" s="98"/>
      <c r="HK54" s="98"/>
      <c r="HL54" s="98"/>
      <c r="HM54" s="98"/>
      <c r="HN54" s="98"/>
      <c r="HO54" s="98"/>
      <c r="HP54" s="98"/>
      <c r="HQ54" s="98"/>
      <c r="HR54" s="98"/>
      <c r="HS54" s="98"/>
      <c r="HT54" s="98"/>
      <c r="HU54" s="98"/>
      <c r="HV54" s="98"/>
      <c r="HW54" s="98"/>
      <c r="HX54" s="98"/>
      <c r="HY54" s="98"/>
      <c r="HZ54" s="98"/>
      <c r="IA54" s="98"/>
      <c r="IB54" s="98"/>
      <c r="IC54" s="98"/>
      <c r="ID54" s="98"/>
      <c r="IE54" s="98"/>
      <c r="IF54" s="98"/>
      <c r="IG54" s="98"/>
      <c r="IH54" s="98"/>
      <c r="II54" s="98"/>
      <c r="IJ54" s="98"/>
      <c r="IK54" s="98"/>
      <c r="IL54" s="98"/>
      <c r="IM54" s="98"/>
      <c r="IN54" s="98"/>
      <c r="IO54" s="98"/>
      <c r="IP54" s="98"/>
      <c r="IQ54" s="98"/>
      <c r="IR54" s="98"/>
      <c r="IS54" s="98"/>
      <c r="IT54" s="98"/>
      <c r="IU54" s="98"/>
      <c r="IV54" s="98"/>
      <c r="IW54" s="98"/>
      <c r="IX54" s="98"/>
      <c r="IY54" s="98"/>
      <c r="IZ54" s="98"/>
      <c r="JA54" s="98"/>
      <c r="JB54" s="98"/>
      <c r="JC54" s="98"/>
      <c r="JD54" s="98"/>
      <c r="JE54" s="98"/>
      <c r="JF54" s="98"/>
      <c r="JG54" s="98"/>
      <c r="JH54" s="98"/>
      <c r="JI54" s="98"/>
      <c r="JJ54" s="98"/>
      <c r="JK54" s="98"/>
      <c r="JL54" s="98"/>
      <c r="JM54" s="98"/>
      <c r="JN54" s="98"/>
      <c r="JO54" s="98"/>
      <c r="JP54" s="98"/>
      <c r="JQ54" s="98"/>
      <c r="JR54" s="98"/>
      <c r="JS54" s="98"/>
      <c r="JT54" s="98"/>
      <c r="JU54" s="98"/>
      <c r="JV54" s="98"/>
      <c r="JW54" s="98"/>
      <c r="JX54" s="98"/>
      <c r="JY54" s="98"/>
      <c r="JZ54" s="98"/>
      <c r="KA54" s="98"/>
      <c r="KB54" s="98"/>
      <c r="KC54" s="98"/>
      <c r="KD54" s="98"/>
      <c r="KE54" s="98"/>
      <c r="KF54" s="98"/>
      <c r="KG54" s="98"/>
      <c r="KH54" s="98"/>
      <c r="KI54" s="98"/>
      <c r="KJ54" s="98"/>
      <c r="KK54" s="98"/>
      <c r="KL54" s="98"/>
      <c r="KM54" s="98"/>
      <c r="KN54" s="98"/>
      <c r="KO54" s="98"/>
      <c r="KP54" s="98"/>
      <c r="KQ54" s="98"/>
      <c r="KR54" s="98"/>
      <c r="KS54" s="98"/>
      <c r="KT54" s="98"/>
      <c r="KU54" s="98"/>
      <c r="KV54" s="98"/>
      <c r="KW54" s="98"/>
      <c r="KX54" s="98"/>
      <c r="KY54" s="98"/>
      <c r="KZ54" s="98"/>
      <c r="LA54" s="98"/>
      <c r="LB54" s="98"/>
      <c r="LC54" s="98"/>
      <c r="LD54" s="98"/>
      <c r="LE54" s="98"/>
      <c r="LF54" s="98"/>
      <c r="LG54" s="98"/>
      <c r="LH54" s="98"/>
      <c r="LI54" s="98"/>
      <c r="LJ54" s="98"/>
      <c r="LK54" s="98"/>
      <c r="LL54" s="98"/>
      <c r="LM54" s="98"/>
      <c r="LN54" s="98"/>
      <c r="LO54" s="98"/>
      <c r="LP54" s="98"/>
      <c r="LQ54" s="98"/>
      <c r="LR54" s="98"/>
      <c r="LS54" s="98"/>
      <c r="LT54" s="98"/>
      <c r="LU54" s="98"/>
      <c r="LV54" s="98"/>
      <c r="LW54" s="98"/>
      <c r="LX54" s="98"/>
      <c r="LY54" s="98"/>
      <c r="LZ54" s="98"/>
      <c r="MA54" s="98"/>
      <c r="MB54" s="98"/>
      <c r="MC54" s="98"/>
      <c r="MD54" s="98"/>
      <c r="ME54" s="98"/>
      <c r="MF54" s="98"/>
      <c r="MG54" s="98"/>
      <c r="MH54" s="98"/>
      <c r="MI54" s="98"/>
      <c r="MJ54" s="98"/>
      <c r="MK54" s="98"/>
      <c r="ML54" s="98"/>
      <c r="MM54" s="98"/>
      <c r="MN54" s="98"/>
      <c r="MO54" s="98"/>
      <c r="MP54" s="98"/>
      <c r="MQ54" s="98"/>
      <c r="MR54" s="98"/>
      <c r="MS54" s="98"/>
      <c r="MT54" s="98"/>
      <c r="MU54" s="98"/>
      <c r="MV54" s="98"/>
      <c r="MW54" s="98"/>
      <c r="MX54" s="98"/>
      <c r="MY54" s="98"/>
      <c r="MZ54" s="98"/>
      <c r="NA54" s="98"/>
      <c r="NB54" s="98"/>
      <c r="NC54" s="98"/>
      <c r="ND54" s="98"/>
      <c r="NE54" s="98"/>
      <c r="NF54" s="98"/>
      <c r="NG54" s="98"/>
      <c r="NH54" s="98"/>
      <c r="NI54" s="98"/>
      <c r="NJ54" s="98"/>
      <c r="NK54" s="98"/>
      <c r="NL54" s="98"/>
      <c r="NM54" s="98"/>
      <c r="NN54" s="98"/>
      <c r="NO54" s="98"/>
      <c r="NP54" s="98"/>
      <c r="NQ54" s="98"/>
      <c r="NR54" s="98"/>
      <c r="NS54" s="98"/>
      <c r="NT54" s="98"/>
      <c r="NU54" s="98"/>
      <c r="NV54" s="98"/>
      <c r="NW54" s="98"/>
      <c r="NX54" s="98"/>
      <c r="NY54" s="98"/>
      <c r="NZ54" s="98"/>
      <c r="OA54" s="98"/>
      <c r="OB54" s="98"/>
      <c r="OC54" s="98"/>
      <c r="OD54" s="98"/>
      <c r="OE54" s="98"/>
      <c r="OF54" s="98"/>
      <c r="OG54" s="98"/>
      <c r="OH54" s="98"/>
      <c r="OI54" s="98"/>
      <c r="OJ54" s="98"/>
      <c r="OK54" s="98"/>
      <c r="OL54" s="98"/>
      <c r="OM54" s="98"/>
      <c r="ON54" s="98"/>
      <c r="OO54" s="98"/>
      <c r="OP54" s="98"/>
      <c r="OQ54" s="98"/>
      <c r="OR54" s="98"/>
      <c r="OS54" s="98"/>
      <c r="OT54" s="98"/>
      <c r="OU54" s="98"/>
      <c r="OV54" s="98"/>
      <c r="OW54" s="98"/>
      <c r="OX54" s="98"/>
      <c r="OY54" s="98"/>
      <c r="OZ54" s="98"/>
      <c r="PA54" s="98"/>
      <c r="PB54" s="98"/>
      <c r="PC54" s="98"/>
      <c r="PD54" s="98"/>
      <c r="PE54" s="98"/>
      <c r="PF54" s="98"/>
      <c r="PG54" s="98"/>
      <c r="PH54" s="98"/>
      <c r="PI54" s="98"/>
      <c r="PJ54" s="98"/>
      <c r="PK54" s="98"/>
      <c r="PL54" s="98"/>
      <c r="PM54" s="98"/>
      <c r="PN54" s="98"/>
      <c r="PO54" s="98"/>
      <c r="PP54" s="98"/>
      <c r="PQ54" s="98"/>
      <c r="PR54" s="98"/>
      <c r="PS54" s="98"/>
      <c r="PT54" s="98"/>
      <c r="PU54" s="98"/>
      <c r="PV54" s="98"/>
      <c r="PW54" s="98"/>
      <c r="PX54" s="98"/>
      <c r="PY54" s="98"/>
      <c r="PZ54" s="98"/>
      <c r="QA54" s="98"/>
      <c r="QB54" s="98"/>
      <c r="QC54" s="98"/>
      <c r="QD54" s="98"/>
      <c r="QE54" s="98"/>
      <c r="QF54" s="98"/>
      <c r="QG54" s="98"/>
      <c r="QH54" s="98"/>
      <c r="QI54" s="98"/>
      <c r="QJ54" s="98"/>
      <c r="QK54" s="98"/>
      <c r="QL54" s="98"/>
      <c r="QM54" s="98"/>
      <c r="QN54" s="98"/>
      <c r="QO54" s="98"/>
      <c r="QP54" s="98"/>
      <c r="QQ54" s="98"/>
      <c r="QR54" s="98"/>
      <c r="QS54" s="98"/>
      <c r="QT54" s="98"/>
      <c r="QU54" s="98"/>
      <c r="QV54" s="98"/>
      <c r="QW54" s="98"/>
      <c r="QX54" s="98"/>
      <c r="QY54" s="98"/>
      <c r="QZ54" s="98"/>
      <c r="RA54" s="98"/>
      <c r="RB54" s="98"/>
      <c r="RC54" s="98"/>
      <c r="RD54" s="98"/>
      <c r="RE54" s="98"/>
      <c r="RF54" s="98"/>
      <c r="RG54" s="98"/>
      <c r="RH54" s="98"/>
      <c r="RI54" s="98"/>
      <c r="RJ54" s="98"/>
      <c r="RK54" s="98"/>
      <c r="RL54" s="98"/>
      <c r="RM54" s="98"/>
      <c r="RN54" s="98"/>
      <c r="RO54" s="98"/>
      <c r="RP54" s="98"/>
      <c r="RQ54" s="98"/>
      <c r="RR54" s="98"/>
      <c r="RS54" s="98"/>
      <c r="RT54" s="98"/>
      <c r="RU54" s="98"/>
      <c r="RV54" s="98"/>
      <c r="RW54" s="98"/>
      <c r="RX54" s="98"/>
      <c r="RY54" s="98"/>
      <c r="RZ54" s="98"/>
      <c r="SA54" s="98"/>
      <c r="SB54" s="98"/>
      <c r="SC54" s="98"/>
      <c r="SD54" s="98"/>
      <c r="SE54" s="98"/>
      <c r="SF54" s="98"/>
      <c r="SG54" s="98"/>
      <c r="SH54" s="98"/>
      <c r="SI54" s="98"/>
      <c r="SJ54" s="98"/>
      <c r="SK54" s="98"/>
      <c r="SL54" s="98"/>
      <c r="SM54" s="98"/>
      <c r="SN54" s="98"/>
      <c r="SO54" s="98"/>
      <c r="SP54" s="98"/>
      <c r="SQ54" s="98"/>
      <c r="SR54" s="98"/>
      <c r="SS54" s="98"/>
      <c r="ST54" s="98"/>
      <c r="SU54" s="98"/>
      <c r="SV54" s="98"/>
      <c r="SW54" s="98"/>
      <c r="SX54" s="98"/>
      <c r="SY54" s="98"/>
      <c r="SZ54" s="98"/>
      <c r="TA54" s="98"/>
      <c r="TB54" s="98"/>
      <c r="TC54" s="98"/>
      <c r="TD54" s="98"/>
      <c r="TE54" s="98"/>
      <c r="TF54" s="98"/>
      <c r="TG54" s="98"/>
      <c r="TH54" s="98"/>
      <c r="TI54" s="98"/>
      <c r="TJ54" s="98"/>
      <c r="TK54" s="98"/>
      <c r="TL54" s="98"/>
      <c r="TM54" s="98"/>
      <c r="TN54" s="98"/>
      <c r="TO54" s="98"/>
      <c r="TP54" s="98"/>
      <c r="TQ54" s="98"/>
      <c r="TR54" s="98"/>
      <c r="TS54" s="98"/>
      <c r="TT54" s="98"/>
      <c r="TU54" s="98"/>
      <c r="TV54" s="98"/>
      <c r="TW54" s="98"/>
      <c r="TX54" s="98"/>
      <c r="TY54" s="98"/>
      <c r="TZ54" s="98"/>
      <c r="UA54" s="98"/>
      <c r="UB54" s="98"/>
      <c r="UC54" s="98"/>
      <c r="UD54" s="98"/>
      <c r="UE54" s="98"/>
      <c r="UF54" s="98"/>
      <c r="UG54" s="98"/>
      <c r="UH54" s="98"/>
      <c r="UI54" s="98"/>
      <c r="UJ54" s="98"/>
      <c r="UK54" s="98"/>
      <c r="UL54" s="98"/>
      <c r="UM54" s="98"/>
      <c r="UN54" s="98"/>
      <c r="UO54" s="98"/>
      <c r="UP54" s="98"/>
      <c r="UQ54" s="98"/>
      <c r="UR54" s="98"/>
      <c r="US54" s="98"/>
      <c r="UT54" s="98"/>
      <c r="UU54" s="98"/>
      <c r="UV54" s="98"/>
      <c r="UW54" s="98"/>
      <c r="UX54" s="98"/>
      <c r="UY54" s="98"/>
      <c r="UZ54" s="98"/>
      <c r="VA54" s="98"/>
      <c r="VB54" s="98"/>
      <c r="VC54" s="98"/>
      <c r="VD54" s="98"/>
      <c r="VE54" s="98"/>
      <c r="VF54" s="98"/>
      <c r="VG54" s="98"/>
      <c r="VH54" s="98"/>
      <c r="VI54" s="98"/>
      <c r="VJ54" s="98"/>
      <c r="VK54" s="98"/>
      <c r="VL54" s="98"/>
      <c r="VM54" s="98"/>
      <c r="VN54" s="98"/>
      <c r="VO54" s="98"/>
      <c r="VP54" s="98"/>
      <c r="VQ54" s="98"/>
      <c r="VR54" s="98"/>
      <c r="VS54" s="98"/>
      <c r="VT54" s="98"/>
      <c r="VU54" s="98"/>
      <c r="VV54" s="98"/>
      <c r="VW54" s="98"/>
      <c r="VX54" s="98"/>
      <c r="VY54" s="98"/>
      <c r="VZ54" s="98"/>
      <c r="WA54" s="98"/>
      <c r="WB54" s="98"/>
      <c r="WC54" s="98"/>
      <c r="WD54" s="98"/>
      <c r="WE54" s="98"/>
      <c r="WF54" s="98"/>
      <c r="WG54" s="98"/>
      <c r="WH54" s="98"/>
      <c r="WI54" s="98"/>
      <c r="WJ54" s="98"/>
      <c r="WK54" s="98"/>
      <c r="WL54" s="98"/>
      <c r="WM54" s="98"/>
      <c r="WN54" s="98"/>
      <c r="WO54" s="98"/>
      <c r="WP54" s="98"/>
      <c r="WQ54" s="98"/>
      <c r="WR54" s="98"/>
      <c r="WS54" s="98"/>
      <c r="WT54" s="98"/>
      <c r="WU54" s="98"/>
      <c r="WV54" s="98"/>
      <c r="WW54" s="98"/>
      <c r="WX54" s="98"/>
      <c r="WY54" s="98"/>
      <c r="WZ54" s="98"/>
      <c r="XA54" s="98"/>
      <c r="XB54" s="98"/>
      <c r="XC54" s="98"/>
      <c r="XD54" s="98"/>
      <c r="XE54" s="98"/>
      <c r="XF54" s="98"/>
      <c r="XG54" s="98"/>
      <c r="XH54" s="98"/>
      <c r="XI54" s="98"/>
      <c r="XJ54" s="98"/>
      <c r="XK54" s="98"/>
      <c r="XL54" s="98"/>
      <c r="XM54" s="98"/>
      <c r="XN54" s="98"/>
      <c r="XO54" s="98"/>
      <c r="XP54" s="98"/>
      <c r="XQ54" s="98"/>
      <c r="XR54" s="98"/>
      <c r="XS54" s="98"/>
      <c r="XT54" s="98"/>
      <c r="XU54" s="98"/>
      <c r="XV54" s="98"/>
      <c r="XW54" s="98"/>
      <c r="XX54" s="98"/>
      <c r="XY54" s="98"/>
      <c r="XZ54" s="98"/>
      <c r="YA54" s="98"/>
      <c r="YB54" s="98"/>
      <c r="YC54" s="98"/>
      <c r="YD54" s="98"/>
      <c r="YE54" s="98"/>
      <c r="YF54" s="98"/>
      <c r="YG54" s="98"/>
      <c r="YH54" s="98"/>
      <c r="YI54" s="98"/>
      <c r="YJ54" s="98"/>
      <c r="YK54" s="98"/>
      <c r="YL54" s="98"/>
      <c r="YM54" s="98"/>
      <c r="YN54" s="98"/>
      <c r="YO54" s="98"/>
      <c r="YP54" s="98"/>
      <c r="YQ54" s="98"/>
      <c r="YR54" s="98"/>
      <c r="YS54" s="98"/>
      <c r="YT54" s="98"/>
      <c r="YU54" s="98"/>
      <c r="YV54" s="98"/>
      <c r="YW54" s="98"/>
      <c r="YX54" s="98"/>
      <c r="YY54" s="98"/>
      <c r="YZ54" s="98"/>
      <c r="ZA54" s="98"/>
      <c r="ZB54" s="98"/>
      <c r="ZC54" s="98"/>
      <c r="ZD54" s="98"/>
      <c r="ZE54" s="98"/>
      <c r="ZF54" s="98"/>
      <c r="ZG54" s="98"/>
      <c r="ZH54" s="98"/>
      <c r="ZI54" s="98"/>
      <c r="ZJ54" s="98"/>
      <c r="ZK54" s="98"/>
      <c r="ZL54" s="98"/>
      <c r="ZM54" s="98"/>
      <c r="ZN54" s="98"/>
      <c r="ZO54" s="98"/>
      <c r="ZP54" s="98"/>
      <c r="ZQ54" s="98"/>
      <c r="ZR54" s="98"/>
      <c r="ZS54" s="98"/>
      <c r="ZT54" s="98"/>
      <c r="ZU54" s="98"/>
      <c r="ZV54" s="98"/>
      <c r="ZW54" s="98"/>
      <c r="ZX54" s="98"/>
      <c r="ZY54" s="98"/>
      <c r="ZZ54" s="98"/>
      <c r="AAA54" s="98"/>
      <c r="AAB54" s="98"/>
      <c r="AAC54" s="98"/>
      <c r="AAD54" s="98"/>
      <c r="AAE54" s="98"/>
      <c r="AAF54" s="98"/>
      <c r="AAG54" s="98"/>
      <c r="AAH54" s="98"/>
      <c r="AAI54" s="98"/>
      <c r="AAJ54" s="98"/>
      <c r="AAK54" s="98"/>
      <c r="AAL54" s="98"/>
      <c r="AAM54" s="98"/>
      <c r="AAN54" s="98"/>
      <c r="AAO54" s="98"/>
      <c r="AAP54" s="98"/>
      <c r="AAQ54" s="98"/>
      <c r="AAR54" s="98"/>
      <c r="AAS54" s="98"/>
      <c r="AAT54" s="98"/>
      <c r="AAU54" s="98"/>
      <c r="AAV54" s="98"/>
      <c r="AAW54" s="98"/>
      <c r="AAX54" s="98"/>
      <c r="AAY54" s="98"/>
      <c r="AAZ54" s="98"/>
      <c r="ABA54" s="98"/>
      <c r="ABB54" s="98"/>
      <c r="ABC54" s="98"/>
      <c r="ABD54" s="98"/>
      <c r="ABE54" s="98"/>
      <c r="ABF54" s="98"/>
      <c r="ABG54" s="98"/>
      <c r="ABH54" s="98"/>
      <c r="ABI54" s="98"/>
      <c r="ABJ54" s="98"/>
      <c r="ABK54" s="98"/>
      <c r="ABL54" s="98"/>
      <c r="ABM54" s="98"/>
      <c r="ABN54" s="98"/>
      <c r="ABO54" s="98"/>
      <c r="ABP54" s="98"/>
      <c r="ABQ54" s="98"/>
      <c r="ABR54" s="98"/>
      <c r="ABS54" s="98"/>
      <c r="ABT54" s="98"/>
      <c r="ABU54" s="98"/>
      <c r="ABV54" s="98"/>
      <c r="ABW54" s="98"/>
      <c r="ABX54" s="98"/>
      <c r="ABY54" s="98"/>
      <c r="ABZ54" s="98"/>
      <c r="ACA54" s="98"/>
      <c r="ACB54" s="98"/>
      <c r="ACC54" s="98"/>
      <c r="ACD54" s="98"/>
      <c r="ACE54" s="98"/>
      <c r="ACF54" s="98"/>
      <c r="ACG54" s="98"/>
      <c r="ACH54" s="98"/>
      <c r="ACI54" s="98"/>
      <c r="ACJ54" s="98"/>
      <c r="ACK54" s="98"/>
      <c r="ACL54" s="98"/>
      <c r="ACM54" s="98"/>
      <c r="ACN54" s="98"/>
      <c r="ACO54" s="98"/>
      <c r="ACP54" s="98"/>
      <c r="ACQ54" s="98"/>
      <c r="ACR54" s="98"/>
      <c r="ACS54" s="98"/>
      <c r="ACT54" s="98"/>
      <c r="ACU54" s="98"/>
      <c r="ACV54" s="98"/>
      <c r="ACW54" s="98"/>
      <c r="ACX54" s="98"/>
      <c r="ACY54" s="98"/>
      <c r="ACZ54" s="98"/>
      <c r="ADA54" s="98"/>
      <c r="ADB54" s="98"/>
      <c r="ADC54" s="98"/>
      <c r="ADD54" s="98"/>
      <c r="ADE54" s="98"/>
      <c r="ADF54" s="98"/>
      <c r="ADG54" s="98"/>
      <c r="ADH54" s="98"/>
      <c r="ADI54" s="98"/>
      <c r="ADJ54" s="98"/>
      <c r="ADK54" s="98"/>
      <c r="ADL54" s="98"/>
      <c r="ADM54" s="98"/>
      <c r="ADN54" s="98"/>
      <c r="ADO54" s="98"/>
      <c r="ADP54" s="98"/>
      <c r="ADQ54" s="98"/>
      <c r="ADR54" s="98"/>
      <c r="ADS54" s="98"/>
      <c r="ADT54" s="98"/>
      <c r="ADU54" s="98"/>
      <c r="ADV54" s="98"/>
      <c r="ADW54" s="98"/>
      <c r="ADX54" s="98"/>
      <c r="ADY54" s="98"/>
      <c r="ADZ54" s="98"/>
      <c r="AEA54" s="98"/>
      <c r="AEB54" s="98"/>
      <c r="AEC54" s="98"/>
      <c r="AED54" s="98"/>
      <c r="AEE54" s="98"/>
      <c r="AEF54" s="98"/>
      <c r="AEG54" s="98"/>
      <c r="AEH54" s="98"/>
      <c r="AEI54" s="98"/>
      <c r="AEJ54" s="98"/>
      <c r="AEK54" s="98"/>
      <c r="AEL54" s="98"/>
      <c r="AEM54" s="98"/>
      <c r="AEN54" s="98"/>
      <c r="AEO54" s="98"/>
      <c r="AEP54" s="98"/>
      <c r="AEQ54" s="98"/>
      <c r="AER54" s="98"/>
      <c r="AES54" s="98"/>
      <c r="AET54" s="98"/>
      <c r="AEU54" s="98"/>
      <c r="AEV54" s="98"/>
      <c r="AEW54" s="98"/>
      <c r="AEX54" s="98"/>
      <c r="AEY54" s="98"/>
      <c r="AEZ54" s="98"/>
      <c r="AFA54" s="98"/>
      <c r="AFB54" s="98"/>
      <c r="AFC54" s="98"/>
      <c r="AFD54" s="98"/>
      <c r="AFE54" s="98"/>
      <c r="AFF54" s="98"/>
      <c r="AFG54" s="98"/>
      <c r="AFH54" s="98"/>
      <c r="AFI54" s="98"/>
      <c r="AFJ54" s="98"/>
      <c r="AFK54" s="98"/>
      <c r="AFL54" s="98"/>
      <c r="AFM54" s="98"/>
      <c r="AFN54" s="98"/>
      <c r="AFO54" s="98"/>
      <c r="AFP54" s="98"/>
      <c r="AFQ54" s="98"/>
      <c r="AFR54" s="98"/>
      <c r="AFS54" s="98"/>
      <c r="AFT54" s="98"/>
      <c r="AFU54" s="98"/>
      <c r="AFV54" s="98"/>
      <c r="AFW54" s="98"/>
      <c r="AFX54" s="98"/>
      <c r="AFY54" s="98"/>
      <c r="AFZ54" s="98"/>
      <c r="AGA54" s="98"/>
      <c r="AGB54" s="98"/>
      <c r="AGC54" s="98"/>
      <c r="AGD54" s="98"/>
      <c r="AGE54" s="98"/>
      <c r="AGF54" s="98"/>
      <c r="AGG54" s="98"/>
      <c r="AGH54" s="98"/>
      <c r="AGI54" s="98"/>
      <c r="AGJ54" s="98"/>
      <c r="AGK54" s="98"/>
      <c r="AGL54" s="98"/>
      <c r="AGM54" s="98"/>
      <c r="AGN54" s="98"/>
      <c r="AGO54" s="98"/>
      <c r="AGP54" s="98"/>
      <c r="AGQ54" s="98"/>
      <c r="AGR54" s="98"/>
      <c r="AGS54" s="98"/>
      <c r="AGT54" s="98"/>
      <c r="AGU54" s="98"/>
      <c r="AGV54" s="98"/>
      <c r="AGW54" s="98"/>
      <c r="AGX54" s="98"/>
      <c r="AGY54" s="98"/>
      <c r="AGZ54" s="98"/>
      <c r="AHA54" s="98"/>
      <c r="AHB54" s="98"/>
      <c r="AHC54" s="98"/>
      <c r="AHD54" s="98"/>
      <c r="AHE54" s="98"/>
      <c r="AHF54" s="98"/>
      <c r="AHG54" s="98"/>
      <c r="AHH54" s="98"/>
      <c r="AHI54" s="98"/>
      <c r="AHJ54" s="98"/>
      <c r="AHK54" s="98"/>
      <c r="AHL54" s="98"/>
      <c r="AHM54" s="98"/>
      <c r="AHN54" s="98"/>
      <c r="AHO54" s="98"/>
      <c r="AHP54" s="98"/>
      <c r="AHQ54" s="98"/>
      <c r="AHR54" s="98"/>
      <c r="AHS54" s="98"/>
      <c r="AHT54" s="98"/>
      <c r="AHU54" s="98"/>
      <c r="AHV54" s="98"/>
      <c r="AHW54" s="98"/>
      <c r="AHX54" s="98"/>
      <c r="AHY54" s="98"/>
      <c r="AHZ54" s="98"/>
      <c r="AIA54" s="98"/>
      <c r="AIB54" s="98"/>
      <c r="AIC54" s="98"/>
      <c r="AID54" s="98"/>
      <c r="AIE54" s="98"/>
      <c r="AIF54" s="98"/>
      <c r="AIG54" s="98"/>
      <c r="AIH54" s="98"/>
      <c r="AII54" s="98"/>
      <c r="AIJ54" s="98"/>
      <c r="AIK54" s="98"/>
      <c r="AIL54" s="98"/>
      <c r="AIM54" s="98"/>
      <c r="AIN54" s="98"/>
      <c r="AIO54" s="98"/>
      <c r="AIP54" s="98"/>
      <c r="AIQ54" s="98"/>
      <c r="AIR54" s="98"/>
      <c r="AIS54" s="98"/>
      <c r="AIT54" s="98"/>
      <c r="AIU54" s="98"/>
      <c r="AIV54" s="98"/>
      <c r="AIW54" s="98"/>
      <c r="AIX54" s="98"/>
      <c r="AIY54" s="98"/>
      <c r="AIZ54" s="98"/>
      <c r="AJA54" s="98"/>
      <c r="AJB54" s="98"/>
      <c r="AJC54" s="98"/>
      <c r="AJD54" s="98"/>
      <c r="AJE54" s="98"/>
      <c r="AJF54" s="98"/>
      <c r="AJG54" s="98"/>
      <c r="AJH54" s="98"/>
      <c r="AJI54" s="98"/>
      <c r="AJJ54" s="98"/>
      <c r="AJK54" s="98"/>
      <c r="AJL54" s="98"/>
      <c r="AJM54" s="98"/>
      <c r="AJN54" s="98"/>
      <c r="AJO54" s="98"/>
      <c r="AJP54" s="98"/>
      <c r="AJQ54" s="98"/>
      <c r="AJR54" s="98"/>
      <c r="AJS54" s="98"/>
      <c r="AJT54" s="98"/>
      <c r="AJU54" s="98"/>
      <c r="AJV54" s="98"/>
      <c r="AJW54" s="98"/>
      <c r="AJX54" s="98"/>
      <c r="AJY54" s="98"/>
      <c r="AJZ54" s="98"/>
      <c r="AKA54" s="98"/>
      <c r="AKB54" s="98"/>
      <c r="AKC54" s="98"/>
      <c r="AKD54" s="98"/>
      <c r="AKE54" s="98"/>
      <c r="AKF54" s="98"/>
      <c r="AKG54" s="98"/>
      <c r="AKH54" s="98"/>
      <c r="AKI54" s="98"/>
      <c r="AKJ54" s="98"/>
      <c r="AKK54" s="98"/>
      <c r="AKL54" s="98"/>
      <c r="AKM54" s="98"/>
      <c r="AKN54" s="98"/>
      <c r="AKO54" s="98"/>
      <c r="AKP54" s="98"/>
      <c r="AKQ54" s="98"/>
      <c r="AKR54" s="98"/>
      <c r="AKS54" s="98"/>
      <c r="AKT54" s="98"/>
      <c r="AKU54" s="98"/>
      <c r="AKV54" s="98"/>
      <c r="AKW54" s="98"/>
      <c r="AKX54" s="98"/>
      <c r="AKY54" s="98"/>
      <c r="AKZ54" s="98"/>
      <c r="ALA54" s="98"/>
      <c r="ALB54" s="98"/>
      <c r="ALC54" s="98"/>
      <c r="ALD54" s="98"/>
      <c r="ALE54" s="98"/>
      <c r="ALF54" s="98"/>
      <c r="ALG54" s="98"/>
      <c r="ALH54" s="98"/>
      <c r="ALI54" s="98"/>
      <c r="ALJ54" s="98"/>
      <c r="ALK54" s="98"/>
      <c r="ALL54" s="98"/>
      <c r="ALM54" s="98"/>
      <c r="ALN54" s="98"/>
      <c r="ALO54" s="98"/>
      <c r="ALP54" s="98"/>
      <c r="ALQ54" s="98"/>
      <c r="ALR54" s="98"/>
      <c r="ALS54" s="98"/>
      <c r="ALT54" s="98"/>
      <c r="ALU54" s="98"/>
      <c r="ALV54" s="98"/>
      <c r="ALW54" s="98"/>
      <c r="ALX54" s="98"/>
      <c r="ALY54" s="98"/>
      <c r="ALZ54" s="98"/>
      <c r="AMA54" s="98"/>
      <c r="AMB54" s="98"/>
      <c r="AMC54" s="98"/>
      <c r="AMD54" s="98"/>
      <c r="AME54" s="98"/>
      <c r="AMF54" s="98"/>
      <c r="AMG54" s="98"/>
      <c r="AMH54" s="98"/>
      <c r="AMI54" s="98"/>
      <c r="AMJ54" s="98"/>
      <c r="AMK54" s="98"/>
      <c r="AML54" s="98"/>
      <c r="AMM54" s="98"/>
      <c r="AMN54" s="98"/>
      <c r="AMO54" s="98"/>
      <c r="AMP54" s="98"/>
      <c r="AMQ54" s="98"/>
      <c r="AMR54" s="98"/>
      <c r="AMS54" s="98"/>
      <c r="AMT54" s="98"/>
      <c r="AMU54" s="98"/>
      <c r="AMV54" s="98"/>
      <c r="AMW54" s="98"/>
      <c r="AMX54" s="98"/>
      <c r="AMY54" s="98"/>
      <c r="AMZ54" s="98"/>
      <c r="ANA54" s="98"/>
      <c r="ANB54" s="98"/>
      <c r="ANC54" s="98"/>
      <c r="AND54" s="98"/>
      <c r="ANE54" s="98"/>
      <c r="ANF54" s="98"/>
      <c r="ANG54" s="98"/>
      <c r="ANH54" s="98"/>
      <c r="ANI54" s="98"/>
      <c r="ANJ54" s="98"/>
      <c r="ANK54" s="98"/>
      <c r="ANL54" s="98"/>
      <c r="ANM54" s="98"/>
      <c r="ANN54" s="98"/>
      <c r="ANO54" s="98"/>
      <c r="ANP54" s="98"/>
      <c r="ANQ54" s="98"/>
      <c r="ANR54" s="98"/>
      <c r="ANS54" s="98"/>
      <c r="ANT54" s="98"/>
      <c r="ANU54" s="98"/>
      <c r="ANV54" s="98"/>
      <c r="ANW54" s="98"/>
      <c r="ANX54" s="98"/>
      <c r="ANY54" s="98"/>
      <c r="ANZ54" s="98"/>
      <c r="AOA54" s="98"/>
      <c r="AOB54" s="98"/>
      <c r="AOC54" s="98"/>
      <c r="AOD54" s="98"/>
      <c r="AOE54" s="98"/>
      <c r="AOF54" s="98"/>
      <c r="AOG54" s="98"/>
      <c r="AOH54" s="98"/>
      <c r="AOI54" s="98"/>
      <c r="AOJ54" s="98"/>
      <c r="AOK54" s="98"/>
      <c r="AOL54" s="98"/>
      <c r="AOM54" s="98"/>
      <c r="AON54" s="98"/>
      <c r="AOO54" s="98"/>
      <c r="AOP54" s="98"/>
      <c r="AOQ54" s="98"/>
      <c r="AOR54" s="98"/>
      <c r="AOS54" s="98"/>
      <c r="AOT54" s="98"/>
      <c r="AOU54" s="98"/>
      <c r="AOV54" s="98"/>
      <c r="AOW54" s="98"/>
      <c r="AOX54" s="98"/>
      <c r="AOY54" s="98"/>
      <c r="AOZ54" s="98"/>
      <c r="APA54" s="98"/>
      <c r="APB54" s="98"/>
      <c r="APC54" s="98"/>
      <c r="APD54" s="98"/>
      <c r="APE54" s="98"/>
      <c r="APF54" s="98"/>
      <c r="APG54" s="98"/>
      <c r="APH54" s="98"/>
      <c r="API54" s="98"/>
      <c r="APJ54" s="98"/>
      <c r="APK54" s="98"/>
      <c r="APL54" s="98"/>
      <c r="APM54" s="98"/>
      <c r="APN54" s="98"/>
      <c r="APO54" s="98"/>
      <c r="APP54" s="98"/>
      <c r="APQ54" s="98"/>
      <c r="APR54" s="98"/>
      <c r="APS54" s="98"/>
      <c r="APT54" s="98"/>
      <c r="APU54" s="98"/>
      <c r="APV54" s="98"/>
      <c r="APW54" s="98"/>
      <c r="APX54" s="98"/>
      <c r="APY54" s="98"/>
      <c r="APZ54" s="98"/>
      <c r="AQA54" s="98"/>
      <c r="AQB54" s="98"/>
      <c r="AQC54" s="98"/>
      <c r="AQD54" s="98"/>
      <c r="AQE54" s="98"/>
      <c r="AQF54" s="98"/>
      <c r="AQG54" s="98"/>
      <c r="AQH54" s="98"/>
      <c r="AQI54" s="98"/>
      <c r="AQJ54" s="98"/>
      <c r="AQK54" s="98"/>
      <c r="AQL54" s="98"/>
      <c r="AQM54" s="98"/>
      <c r="AQN54" s="98"/>
      <c r="AQO54" s="98"/>
      <c r="AQP54" s="98"/>
      <c r="AQQ54" s="98"/>
      <c r="AQR54" s="98"/>
      <c r="AQS54" s="98"/>
      <c r="AQT54" s="98"/>
      <c r="AQU54" s="98"/>
      <c r="AQV54" s="98"/>
      <c r="AQW54" s="98"/>
      <c r="AQX54" s="98"/>
      <c r="AQY54" s="98"/>
      <c r="AQZ54" s="98"/>
      <c r="ARA54" s="98"/>
      <c r="ARB54" s="98"/>
      <c r="ARC54" s="98"/>
      <c r="ARD54" s="98"/>
      <c r="ARE54" s="98"/>
      <c r="ARF54" s="98"/>
      <c r="ARG54" s="98"/>
      <c r="ARH54" s="98"/>
      <c r="ARI54" s="98"/>
      <c r="ARJ54" s="98"/>
      <c r="ARK54" s="98"/>
      <c r="ARL54" s="98"/>
      <c r="ARM54" s="98"/>
      <c r="ARN54" s="98"/>
      <c r="ARO54" s="98"/>
      <c r="ARP54" s="98"/>
      <c r="ARQ54" s="98"/>
      <c r="ARR54" s="98"/>
      <c r="ARS54" s="98"/>
      <c r="ART54" s="98"/>
      <c r="ARU54" s="98"/>
      <c r="ARV54" s="98"/>
      <c r="ARW54" s="98"/>
      <c r="ARX54" s="98"/>
      <c r="ARY54" s="98"/>
      <c r="ARZ54" s="98"/>
      <c r="ASA54" s="98"/>
      <c r="ASB54" s="98"/>
      <c r="ASC54" s="98"/>
      <c r="ASD54" s="98"/>
      <c r="ASE54" s="98"/>
      <c r="ASF54" s="98"/>
      <c r="ASG54" s="98"/>
      <c r="ASH54" s="98"/>
      <c r="ASI54" s="98"/>
      <c r="ASJ54" s="98"/>
      <c r="ASK54" s="98"/>
      <c r="ASL54" s="98"/>
      <c r="ASM54" s="98"/>
      <c r="ASN54" s="98"/>
      <c r="ASO54" s="98"/>
      <c r="ASP54" s="98"/>
      <c r="ASQ54" s="98"/>
      <c r="ASR54" s="98"/>
      <c r="ASS54" s="98"/>
      <c r="AST54" s="98"/>
      <c r="ASU54" s="98"/>
      <c r="ASV54" s="98"/>
      <c r="ASW54" s="98"/>
      <c r="ASX54" s="98"/>
      <c r="ASY54" s="98"/>
      <c r="ASZ54" s="98"/>
      <c r="ATA54" s="98"/>
      <c r="ATB54" s="98"/>
      <c r="ATC54" s="98"/>
      <c r="ATD54" s="98"/>
      <c r="ATE54" s="98"/>
      <c r="ATF54" s="98"/>
      <c r="ATG54" s="98"/>
      <c r="ATH54" s="98"/>
      <c r="ATI54" s="98"/>
      <c r="ATJ54" s="98"/>
      <c r="ATK54" s="98"/>
      <c r="ATL54" s="98"/>
      <c r="ATM54" s="98"/>
      <c r="ATN54" s="98"/>
      <c r="ATO54" s="98"/>
      <c r="ATP54" s="98"/>
      <c r="ATQ54" s="98"/>
      <c r="ATR54" s="98"/>
      <c r="ATS54" s="98"/>
      <c r="ATT54" s="98"/>
      <c r="ATU54" s="98"/>
      <c r="ATV54" s="98"/>
      <c r="ATW54" s="98"/>
      <c r="ATX54" s="98"/>
      <c r="ATY54" s="98"/>
      <c r="ATZ54" s="98"/>
      <c r="AUA54" s="98"/>
      <c r="AUB54" s="98"/>
      <c r="AUC54" s="98"/>
      <c r="AUD54" s="98"/>
      <c r="AUE54" s="98"/>
      <c r="AUF54" s="98"/>
      <c r="AUG54" s="98"/>
      <c r="AUH54" s="98"/>
      <c r="AUI54" s="98"/>
      <c r="AUJ54" s="98"/>
      <c r="AUK54" s="98"/>
      <c r="AUL54" s="98"/>
      <c r="AUM54" s="98"/>
      <c r="AUN54" s="98"/>
      <c r="AUO54" s="98"/>
      <c r="AUP54" s="98"/>
      <c r="AUQ54" s="98"/>
      <c r="AUR54" s="98"/>
      <c r="AUS54" s="98"/>
      <c r="AUT54" s="98"/>
      <c r="AUU54" s="98"/>
      <c r="AUV54" s="98"/>
      <c r="AUW54" s="98"/>
      <c r="AUX54" s="98"/>
      <c r="AUY54" s="98"/>
      <c r="AUZ54" s="98"/>
      <c r="AVA54" s="98"/>
      <c r="AVB54" s="98"/>
      <c r="AVC54" s="98"/>
      <c r="AVD54" s="98"/>
      <c r="AVE54" s="98"/>
      <c r="AVF54" s="98"/>
      <c r="AVG54" s="98"/>
      <c r="AVH54" s="98"/>
      <c r="AVI54" s="98"/>
      <c r="AVJ54" s="98"/>
      <c r="AVK54" s="98"/>
      <c r="AVL54" s="98"/>
      <c r="AVM54" s="98"/>
      <c r="AVN54" s="98"/>
      <c r="AVO54" s="98"/>
      <c r="AVP54" s="98"/>
      <c r="AVQ54" s="98"/>
      <c r="AVR54" s="98"/>
      <c r="AVS54" s="98"/>
      <c r="AVT54" s="98"/>
      <c r="AVU54" s="98"/>
      <c r="AVV54" s="98"/>
      <c r="AVW54" s="98"/>
      <c r="AVX54" s="98"/>
      <c r="AVY54" s="98"/>
      <c r="AVZ54" s="98"/>
      <c r="AWA54" s="98"/>
      <c r="AWB54" s="98"/>
      <c r="AWC54" s="98"/>
      <c r="AWD54" s="98"/>
      <c r="AWE54" s="98"/>
      <c r="AWF54" s="98"/>
      <c r="AWG54" s="98"/>
      <c r="AWH54" s="98"/>
      <c r="AWI54" s="98"/>
      <c r="AWJ54" s="98"/>
      <c r="AWK54" s="98"/>
      <c r="AWL54" s="98"/>
      <c r="AWM54" s="98"/>
      <c r="AWN54" s="98"/>
      <c r="AWO54" s="98"/>
      <c r="AWP54" s="98"/>
      <c r="AWQ54" s="98"/>
      <c r="AWR54" s="98"/>
      <c r="AWS54" s="98"/>
      <c r="AWT54" s="98"/>
      <c r="AWU54" s="98"/>
      <c r="AWV54" s="98"/>
      <c r="AWW54" s="98"/>
      <c r="AWX54" s="98"/>
      <c r="AWY54" s="98"/>
      <c r="AWZ54" s="98"/>
      <c r="AXA54" s="98"/>
      <c r="AXB54" s="98"/>
      <c r="AXC54" s="98"/>
      <c r="AXD54" s="98"/>
      <c r="AXE54" s="98"/>
      <c r="AXF54" s="98"/>
      <c r="AXG54" s="98"/>
      <c r="AXH54" s="98"/>
      <c r="AXI54" s="98"/>
      <c r="AXJ54" s="98"/>
      <c r="AXK54" s="98"/>
      <c r="AXL54" s="98"/>
      <c r="AXM54" s="98"/>
      <c r="AXN54" s="98"/>
      <c r="AXO54" s="98"/>
      <c r="AXP54" s="98"/>
      <c r="AXQ54" s="98"/>
      <c r="AXR54" s="98"/>
      <c r="AXS54" s="98"/>
      <c r="AXT54" s="98"/>
      <c r="AXU54" s="98"/>
      <c r="AXV54" s="98"/>
      <c r="AXW54" s="98"/>
      <c r="AXX54" s="98"/>
      <c r="AXY54" s="98"/>
      <c r="AXZ54" s="98"/>
      <c r="AYA54" s="98"/>
      <c r="AYB54" s="98"/>
      <c r="AYC54" s="98"/>
      <c r="AYD54" s="98"/>
      <c r="AYE54" s="98"/>
      <c r="AYF54" s="98"/>
      <c r="AYG54" s="98"/>
      <c r="AYH54" s="98"/>
      <c r="AYI54" s="98"/>
      <c r="AYJ54" s="98"/>
      <c r="AYK54" s="98"/>
      <c r="AYL54" s="98"/>
      <c r="AYM54" s="98"/>
      <c r="AYN54" s="98"/>
      <c r="AYO54" s="98"/>
      <c r="AYP54" s="98"/>
      <c r="AYQ54" s="98"/>
      <c r="AYR54" s="98"/>
      <c r="AYS54" s="98"/>
      <c r="AYT54" s="98"/>
      <c r="AYU54" s="98"/>
      <c r="AYV54" s="98"/>
      <c r="AYW54" s="98"/>
      <c r="AYX54" s="98"/>
      <c r="AYY54" s="98"/>
      <c r="AYZ54" s="98"/>
      <c r="AZA54" s="98"/>
      <c r="AZB54" s="98"/>
      <c r="AZC54" s="98"/>
      <c r="AZD54" s="98"/>
      <c r="AZE54" s="98"/>
      <c r="AZF54" s="98"/>
      <c r="AZG54" s="98"/>
      <c r="AZH54" s="98"/>
      <c r="AZI54" s="98"/>
      <c r="AZJ54" s="98"/>
      <c r="AZK54" s="98"/>
      <c r="AZL54" s="98"/>
      <c r="AZM54" s="98"/>
      <c r="AZN54" s="98"/>
      <c r="AZO54" s="98"/>
      <c r="AZP54" s="98"/>
      <c r="AZQ54" s="98"/>
      <c r="AZR54" s="98"/>
      <c r="AZS54" s="98"/>
      <c r="AZT54" s="98"/>
      <c r="AZU54" s="98"/>
      <c r="AZV54" s="98"/>
      <c r="AZW54" s="98"/>
      <c r="AZX54" s="98"/>
      <c r="AZY54" s="98"/>
      <c r="AZZ54" s="98"/>
      <c r="BAA54" s="98"/>
      <c r="BAB54" s="98"/>
      <c r="BAC54" s="98"/>
      <c r="BAD54" s="98"/>
      <c r="BAE54" s="98"/>
      <c r="BAF54" s="98"/>
      <c r="BAG54" s="98"/>
      <c r="BAH54" s="98"/>
      <c r="BAI54" s="98"/>
      <c r="BAJ54" s="98"/>
      <c r="BAK54" s="98"/>
      <c r="BAL54" s="98"/>
      <c r="BAM54" s="98"/>
      <c r="BAN54" s="98"/>
      <c r="BAO54" s="98"/>
      <c r="BAP54" s="98"/>
      <c r="BAQ54" s="98"/>
      <c r="BAR54" s="98"/>
      <c r="BAS54" s="98"/>
      <c r="BAT54" s="98"/>
      <c r="BAU54" s="98"/>
      <c r="BAV54" s="98"/>
      <c r="BAW54" s="98"/>
      <c r="BAX54" s="98"/>
      <c r="BAY54" s="98"/>
      <c r="BAZ54" s="98"/>
      <c r="BBA54" s="98"/>
      <c r="BBB54" s="98"/>
      <c r="BBC54" s="98"/>
      <c r="BBD54" s="98"/>
      <c r="BBE54" s="98"/>
      <c r="BBF54" s="98"/>
      <c r="BBG54" s="98"/>
      <c r="BBH54" s="98"/>
      <c r="BBI54" s="98"/>
      <c r="BBJ54" s="98"/>
      <c r="BBK54" s="98"/>
      <c r="BBL54" s="98"/>
      <c r="BBM54" s="98"/>
      <c r="BBN54" s="98"/>
      <c r="BBO54" s="98"/>
      <c r="BBP54" s="98"/>
      <c r="BBQ54" s="98"/>
      <c r="BBR54" s="98"/>
      <c r="BBS54" s="98"/>
      <c r="BBT54" s="98"/>
      <c r="BBU54" s="98"/>
      <c r="BBV54" s="98"/>
      <c r="BBW54" s="98"/>
      <c r="BBX54" s="98"/>
      <c r="BBY54" s="98"/>
      <c r="BBZ54" s="98"/>
      <c r="BCA54" s="98"/>
      <c r="BCB54" s="98"/>
      <c r="BCC54" s="98"/>
      <c r="BCD54" s="98"/>
      <c r="BCE54" s="98"/>
      <c r="BCF54" s="98"/>
      <c r="BCG54" s="98"/>
      <c r="BCH54" s="98"/>
      <c r="BCI54" s="98"/>
      <c r="BCJ54" s="98"/>
      <c r="BCK54" s="98"/>
      <c r="BCL54" s="98"/>
      <c r="BCM54" s="98"/>
      <c r="BCN54" s="98"/>
      <c r="BCO54" s="98"/>
      <c r="BCP54" s="98"/>
      <c r="BCQ54" s="98"/>
      <c r="BCR54" s="98"/>
      <c r="BCS54" s="98"/>
      <c r="BCT54" s="98"/>
      <c r="BCU54" s="98"/>
      <c r="BCV54" s="98"/>
      <c r="BCW54" s="98"/>
      <c r="BCX54" s="98"/>
      <c r="BCY54" s="98"/>
      <c r="BCZ54" s="98"/>
      <c r="BDA54" s="98"/>
      <c r="BDB54" s="98"/>
      <c r="BDC54" s="98"/>
      <c r="BDD54" s="98"/>
      <c r="BDE54" s="98"/>
      <c r="BDF54" s="98"/>
      <c r="BDG54" s="98"/>
      <c r="BDH54" s="98"/>
      <c r="BDI54" s="98"/>
      <c r="BDJ54" s="98"/>
      <c r="BDK54" s="98"/>
      <c r="BDL54" s="98"/>
      <c r="BDM54" s="98"/>
      <c r="BDN54" s="98"/>
      <c r="BDO54" s="98"/>
      <c r="BDP54" s="98"/>
      <c r="BDQ54" s="98"/>
      <c r="BDR54" s="98"/>
      <c r="BDS54" s="98"/>
      <c r="BDT54" s="98"/>
      <c r="BDU54" s="98"/>
      <c r="BDV54" s="98"/>
      <c r="BDW54" s="98"/>
      <c r="BDX54" s="98"/>
      <c r="BDY54" s="98"/>
      <c r="BDZ54" s="98"/>
      <c r="BEA54" s="98"/>
      <c r="BEB54" s="98"/>
      <c r="BEC54" s="98"/>
      <c r="BED54" s="98"/>
      <c r="BEE54" s="98"/>
      <c r="BEF54" s="98"/>
      <c r="BEG54" s="98"/>
      <c r="BEH54" s="98"/>
      <c r="BEI54" s="98"/>
      <c r="BEJ54" s="98"/>
      <c r="BEK54" s="98"/>
      <c r="BEL54" s="98"/>
      <c r="BEM54" s="98"/>
      <c r="BEN54" s="98"/>
      <c r="BEO54" s="98"/>
      <c r="BEP54" s="98"/>
      <c r="BEQ54" s="98"/>
      <c r="BER54" s="98"/>
      <c r="BES54" s="98"/>
      <c r="BET54" s="98"/>
      <c r="BEU54" s="98"/>
      <c r="BEV54" s="98"/>
      <c r="BEW54" s="98"/>
      <c r="BEX54" s="98"/>
      <c r="BEY54" s="98"/>
      <c r="BEZ54" s="98"/>
      <c r="BFA54" s="98"/>
      <c r="BFB54" s="98"/>
      <c r="BFC54" s="98"/>
      <c r="BFD54" s="98"/>
      <c r="BFE54" s="98"/>
      <c r="BFF54" s="98"/>
      <c r="BFG54" s="98"/>
      <c r="BFH54" s="98"/>
      <c r="BFI54" s="98"/>
      <c r="BFJ54" s="98"/>
      <c r="BFK54" s="98"/>
      <c r="BFL54" s="98"/>
      <c r="BFM54" s="98"/>
      <c r="BFN54" s="98"/>
      <c r="BFO54" s="98"/>
      <c r="BFP54" s="98"/>
      <c r="BFQ54" s="98"/>
      <c r="BFR54" s="98"/>
      <c r="BFS54" s="98"/>
      <c r="BFT54" s="98"/>
      <c r="BFU54" s="98"/>
      <c r="BFV54" s="98"/>
      <c r="BFW54" s="98"/>
      <c r="BFX54" s="98"/>
      <c r="BFY54" s="98"/>
      <c r="BFZ54" s="98"/>
      <c r="BGA54" s="98"/>
      <c r="BGB54" s="98"/>
      <c r="BGC54" s="98"/>
      <c r="BGD54" s="98"/>
      <c r="BGE54" s="98"/>
      <c r="BGF54" s="98"/>
      <c r="BGG54" s="98"/>
      <c r="BGH54" s="98"/>
      <c r="BGI54" s="98"/>
      <c r="BGJ54" s="98"/>
      <c r="BGK54" s="98"/>
      <c r="BGL54" s="98"/>
      <c r="BGM54" s="98"/>
      <c r="BGN54" s="98"/>
      <c r="BGO54" s="98"/>
      <c r="BGP54" s="98"/>
      <c r="BGQ54" s="98"/>
      <c r="BGR54" s="98"/>
      <c r="BGS54" s="98"/>
      <c r="BGT54" s="98"/>
      <c r="BGU54" s="98"/>
      <c r="BGV54" s="98"/>
      <c r="BGW54" s="98"/>
      <c r="BGX54" s="98"/>
      <c r="BGY54" s="98"/>
      <c r="BGZ54" s="98"/>
      <c r="BHA54" s="98"/>
      <c r="BHB54" s="98"/>
      <c r="BHC54" s="98"/>
      <c r="BHD54" s="98"/>
      <c r="BHE54" s="98"/>
      <c r="BHF54" s="98"/>
      <c r="BHG54" s="98"/>
      <c r="BHH54" s="98"/>
      <c r="BHI54" s="98"/>
      <c r="BHJ54" s="98"/>
      <c r="BHK54" s="98"/>
      <c r="BHL54" s="98"/>
      <c r="BHM54" s="98"/>
      <c r="BHN54" s="98"/>
      <c r="BHO54" s="98"/>
      <c r="BHP54" s="98"/>
      <c r="BHQ54" s="98"/>
      <c r="BHR54" s="98"/>
      <c r="BHS54" s="98"/>
      <c r="BHT54" s="98"/>
      <c r="BHU54" s="98"/>
      <c r="BHV54" s="98"/>
      <c r="BHW54" s="98"/>
      <c r="BHX54" s="98"/>
      <c r="BHY54" s="98"/>
      <c r="BHZ54" s="98"/>
      <c r="BIA54" s="98"/>
      <c r="BIB54" s="98"/>
      <c r="BIC54" s="98"/>
      <c r="BID54" s="98"/>
      <c r="BIE54" s="98"/>
      <c r="BIF54" s="98"/>
      <c r="BIG54" s="98"/>
      <c r="BIH54" s="98"/>
      <c r="BII54" s="98"/>
      <c r="BIJ54" s="98"/>
      <c r="BIK54" s="98"/>
      <c r="BIL54" s="98"/>
      <c r="BIM54" s="98"/>
      <c r="BIN54" s="98"/>
      <c r="BIO54" s="98"/>
      <c r="BIP54" s="98"/>
      <c r="BIQ54" s="98"/>
      <c r="BIR54" s="98"/>
      <c r="BIS54" s="98"/>
      <c r="BIT54" s="98"/>
      <c r="BIU54" s="98"/>
      <c r="BIV54" s="98"/>
      <c r="BIW54" s="98"/>
      <c r="BIX54" s="98"/>
      <c r="BIY54" s="98"/>
      <c r="BIZ54" s="98"/>
      <c r="BJA54" s="98"/>
      <c r="BJB54" s="98"/>
      <c r="BJC54" s="98"/>
      <c r="BJD54" s="98"/>
      <c r="BJE54" s="98"/>
      <c r="BJF54" s="98"/>
      <c r="BJG54" s="98"/>
      <c r="BJH54" s="98"/>
      <c r="BJI54" s="98"/>
      <c r="BJJ54" s="98"/>
      <c r="BJK54" s="98"/>
      <c r="BJL54" s="98"/>
      <c r="BJM54" s="98"/>
      <c r="BJN54" s="98"/>
      <c r="BJO54" s="98"/>
      <c r="BJP54" s="98"/>
      <c r="BJQ54" s="98"/>
      <c r="BJR54" s="98"/>
      <c r="BJS54" s="98"/>
      <c r="BJT54" s="98"/>
      <c r="BJU54" s="98"/>
      <c r="BJV54" s="98"/>
      <c r="BJW54" s="98"/>
      <c r="BJX54" s="98"/>
      <c r="BJY54" s="98"/>
      <c r="BJZ54" s="98"/>
      <c r="BKA54" s="98"/>
      <c r="BKB54" s="98"/>
      <c r="BKC54" s="98"/>
      <c r="BKD54" s="98"/>
      <c r="BKE54" s="98"/>
      <c r="BKF54" s="98"/>
      <c r="BKG54" s="98"/>
      <c r="BKH54" s="98"/>
      <c r="BKI54" s="98"/>
      <c r="BKJ54" s="98"/>
      <c r="BKK54" s="98"/>
      <c r="BKL54" s="98"/>
      <c r="BKM54" s="98"/>
      <c r="BKN54" s="98"/>
      <c r="BKO54" s="98"/>
      <c r="BKP54" s="98"/>
      <c r="BKQ54" s="98"/>
      <c r="BKR54" s="98"/>
      <c r="BKS54" s="98"/>
      <c r="BKT54" s="98"/>
      <c r="BKU54" s="98"/>
      <c r="BKV54" s="98"/>
      <c r="BKW54" s="98"/>
      <c r="BKX54" s="98"/>
      <c r="BKY54" s="98"/>
      <c r="BKZ54" s="98"/>
      <c r="BLA54" s="98"/>
      <c r="BLB54" s="98"/>
      <c r="BLC54" s="98"/>
      <c r="BLD54" s="98"/>
      <c r="BLE54" s="98"/>
      <c r="BLF54" s="98"/>
      <c r="BLG54" s="98"/>
      <c r="BLH54" s="98"/>
      <c r="BLI54" s="98"/>
      <c r="BLJ54" s="98"/>
      <c r="BLK54" s="98"/>
      <c r="BLL54" s="98"/>
      <c r="BLM54" s="98"/>
      <c r="BLN54" s="98"/>
      <c r="BLO54" s="98"/>
      <c r="BLP54" s="98"/>
      <c r="BLQ54" s="98"/>
      <c r="BLR54" s="98"/>
      <c r="BLS54" s="98"/>
      <c r="BLT54" s="98"/>
      <c r="BLU54" s="98"/>
      <c r="BLV54" s="98"/>
      <c r="BLW54" s="98"/>
      <c r="BLX54" s="98"/>
      <c r="BLY54" s="98"/>
      <c r="BLZ54" s="98"/>
      <c r="BMA54" s="98"/>
      <c r="BMB54" s="98"/>
      <c r="BMC54" s="98"/>
      <c r="BMD54" s="98"/>
      <c r="BME54" s="98"/>
      <c r="BMF54" s="98"/>
      <c r="BMG54" s="98"/>
      <c r="BMH54" s="98"/>
      <c r="BMI54" s="98"/>
      <c r="BMJ54" s="98"/>
      <c r="BMK54" s="98"/>
      <c r="BML54" s="98"/>
      <c r="BMM54" s="98"/>
      <c r="BMN54" s="98"/>
      <c r="BMO54" s="98"/>
      <c r="BMP54" s="98"/>
      <c r="BMQ54" s="98"/>
      <c r="BMR54" s="98"/>
      <c r="BMS54" s="98"/>
      <c r="BMT54" s="98"/>
      <c r="BMU54" s="98"/>
      <c r="BMV54" s="98"/>
      <c r="BMW54" s="98"/>
      <c r="BMX54" s="98"/>
      <c r="BMY54" s="98"/>
      <c r="BMZ54" s="98"/>
      <c r="BNA54" s="98"/>
      <c r="BNB54" s="98"/>
      <c r="BNC54" s="98"/>
      <c r="BND54" s="98"/>
      <c r="BNE54" s="98"/>
      <c r="BNF54" s="98"/>
      <c r="BNG54" s="98"/>
      <c r="BNH54" s="98"/>
      <c r="BNI54" s="98"/>
      <c r="BNJ54" s="98"/>
      <c r="BNK54" s="98"/>
      <c r="BNL54" s="98"/>
      <c r="BNM54" s="98"/>
      <c r="BNN54" s="98"/>
      <c r="BNO54" s="98"/>
      <c r="BNP54" s="98"/>
      <c r="BNQ54" s="98"/>
      <c r="BNR54" s="98"/>
      <c r="BNS54" s="98"/>
      <c r="BNT54" s="98"/>
      <c r="BNU54" s="98"/>
      <c r="BNV54" s="98"/>
      <c r="BNW54" s="98"/>
      <c r="BNX54" s="98"/>
      <c r="BNY54" s="98"/>
      <c r="BNZ54" s="98"/>
      <c r="BOA54" s="98"/>
      <c r="BOB54" s="98"/>
      <c r="BOC54" s="98"/>
      <c r="BOD54" s="98"/>
      <c r="BOE54" s="98"/>
      <c r="BOF54" s="98"/>
      <c r="BOG54" s="98"/>
      <c r="BOH54" s="98"/>
      <c r="BOI54" s="98"/>
      <c r="BOJ54" s="98"/>
      <c r="BOK54" s="98"/>
      <c r="BOL54" s="98"/>
      <c r="BOM54" s="98"/>
      <c r="BON54" s="98"/>
      <c r="BOO54" s="98"/>
      <c r="BOP54" s="98"/>
      <c r="BOQ54" s="98"/>
      <c r="BOR54" s="98"/>
      <c r="BOS54" s="98"/>
      <c r="BOT54" s="98"/>
      <c r="BOU54" s="98"/>
      <c r="BOV54" s="98"/>
      <c r="BOW54" s="98"/>
      <c r="BOX54" s="98"/>
      <c r="BOY54" s="98"/>
      <c r="BOZ54" s="98"/>
      <c r="BPA54" s="98"/>
      <c r="BPB54" s="98"/>
      <c r="BPC54" s="98"/>
      <c r="BPD54" s="98"/>
      <c r="BPE54" s="98"/>
      <c r="BPF54" s="98"/>
      <c r="BPG54" s="98"/>
      <c r="BPH54" s="98"/>
      <c r="BPI54" s="98"/>
      <c r="BPJ54" s="98"/>
      <c r="BPK54" s="98"/>
      <c r="BPL54" s="98"/>
      <c r="BPM54" s="98"/>
      <c r="BPN54" s="98"/>
      <c r="BPO54" s="98"/>
      <c r="BPP54" s="98"/>
      <c r="BPQ54" s="98"/>
      <c r="BPR54" s="98"/>
      <c r="BPS54" s="98"/>
      <c r="BPT54" s="98"/>
      <c r="BPU54" s="98"/>
      <c r="BPV54" s="98"/>
      <c r="BPW54" s="98"/>
      <c r="BPX54" s="98"/>
      <c r="BPY54" s="98"/>
      <c r="BPZ54" s="98"/>
      <c r="BQA54" s="98"/>
      <c r="BQB54" s="98"/>
      <c r="BQC54" s="98"/>
      <c r="BQD54" s="98"/>
      <c r="BQE54" s="98"/>
      <c r="BQF54" s="98"/>
      <c r="BQG54" s="98"/>
      <c r="BQH54" s="98"/>
      <c r="BQI54" s="98"/>
      <c r="BQJ54" s="98"/>
      <c r="BQK54" s="98"/>
      <c r="BQL54" s="98"/>
      <c r="BQM54" s="98"/>
      <c r="BQN54" s="98"/>
      <c r="BQO54" s="98"/>
      <c r="BQP54" s="98"/>
      <c r="BQQ54" s="98"/>
      <c r="BQR54" s="98"/>
      <c r="BQS54" s="98"/>
      <c r="BQT54" s="98"/>
      <c r="BQU54" s="98"/>
      <c r="BQV54" s="98"/>
      <c r="BQW54" s="98"/>
      <c r="BQX54" s="98"/>
      <c r="BQY54" s="98"/>
      <c r="BQZ54" s="98"/>
      <c r="BRA54" s="98"/>
      <c r="BRB54" s="98"/>
      <c r="BRC54" s="98"/>
      <c r="BRD54" s="98"/>
      <c r="BRE54" s="98"/>
      <c r="BRF54" s="98"/>
      <c r="BRG54" s="98"/>
      <c r="BRH54" s="98"/>
      <c r="BRI54" s="98"/>
      <c r="BRJ54" s="98"/>
      <c r="BRK54" s="98"/>
      <c r="BRL54" s="98"/>
      <c r="BRM54" s="98"/>
      <c r="BRN54" s="98"/>
      <c r="BRO54" s="98"/>
      <c r="BRP54" s="98"/>
      <c r="BRQ54" s="98"/>
      <c r="BRR54" s="98"/>
      <c r="BRS54" s="98"/>
      <c r="BRT54" s="98"/>
      <c r="BRU54" s="98"/>
      <c r="BRV54" s="98"/>
      <c r="BRW54" s="98"/>
      <c r="BRX54" s="98"/>
      <c r="BRY54" s="98"/>
      <c r="BRZ54" s="98"/>
      <c r="BSA54" s="98"/>
      <c r="BSB54" s="98"/>
      <c r="BSC54" s="98"/>
      <c r="BSD54" s="98"/>
      <c r="BSE54" s="98"/>
      <c r="BSF54" s="98"/>
      <c r="BSG54" s="98"/>
      <c r="BSH54" s="98"/>
      <c r="BSI54" s="98"/>
      <c r="BSJ54" s="98"/>
      <c r="BSK54" s="98"/>
      <c r="BSL54" s="98"/>
      <c r="BSM54" s="98"/>
      <c r="BSN54" s="98"/>
      <c r="BSO54" s="98"/>
      <c r="BSP54" s="98"/>
      <c r="BSQ54" s="98"/>
      <c r="BSR54" s="98"/>
      <c r="BSS54" s="98"/>
      <c r="BST54" s="98"/>
      <c r="BSU54" s="98"/>
      <c r="BSV54" s="98"/>
      <c r="BSW54" s="98"/>
      <c r="BSX54" s="98"/>
      <c r="BSY54" s="98"/>
      <c r="BSZ54" s="98"/>
      <c r="BTA54" s="98"/>
      <c r="BTB54" s="98"/>
      <c r="BTC54" s="98"/>
      <c r="BTD54" s="98"/>
      <c r="BTE54" s="98"/>
      <c r="BTF54" s="98"/>
      <c r="BTG54" s="98"/>
      <c r="BTH54" s="98"/>
      <c r="BTI54" s="98"/>
      <c r="BTJ54" s="98"/>
      <c r="BTK54" s="98"/>
      <c r="BTL54" s="98"/>
      <c r="BTM54" s="98"/>
      <c r="BTN54" s="98"/>
      <c r="BTO54" s="98"/>
      <c r="BTP54" s="98"/>
      <c r="BTQ54" s="98"/>
      <c r="BTR54" s="98"/>
      <c r="BTS54" s="98"/>
      <c r="BTT54" s="98"/>
      <c r="BTU54" s="98"/>
      <c r="BTV54" s="98"/>
      <c r="BTW54" s="98"/>
      <c r="BTX54" s="98"/>
      <c r="BTY54" s="98"/>
      <c r="BTZ54" s="98"/>
      <c r="BUA54" s="98"/>
      <c r="BUB54" s="98"/>
      <c r="BUC54" s="98"/>
      <c r="BUD54" s="98"/>
      <c r="BUE54" s="98"/>
      <c r="BUF54" s="98"/>
      <c r="BUG54" s="98"/>
      <c r="BUH54" s="98"/>
      <c r="BUI54" s="98"/>
      <c r="BUJ54" s="98"/>
      <c r="BUK54" s="98"/>
      <c r="BUL54" s="98"/>
      <c r="BUM54" s="98"/>
      <c r="BUN54" s="98"/>
      <c r="BUO54" s="98"/>
      <c r="BUP54" s="98"/>
      <c r="BUQ54" s="98"/>
      <c r="BUR54" s="98"/>
      <c r="BUS54" s="98"/>
      <c r="BUT54" s="98"/>
      <c r="BUU54" s="98"/>
      <c r="BUV54" s="98"/>
      <c r="BUW54" s="98"/>
      <c r="BUX54" s="98"/>
      <c r="BUY54" s="98"/>
      <c r="BUZ54" s="98"/>
      <c r="BVA54" s="98"/>
      <c r="BVB54" s="98"/>
      <c r="BVC54" s="98"/>
      <c r="BVD54" s="98"/>
      <c r="BVE54" s="98"/>
      <c r="BVF54" s="98"/>
      <c r="BVG54" s="98"/>
      <c r="BVH54" s="98"/>
      <c r="BVI54" s="98"/>
      <c r="BVJ54" s="98"/>
      <c r="BVK54" s="98"/>
      <c r="BVL54" s="98"/>
      <c r="BVM54" s="98"/>
      <c r="BVN54" s="98"/>
      <c r="BVO54" s="98"/>
      <c r="BVP54" s="98"/>
      <c r="BVQ54" s="98"/>
      <c r="BVR54" s="98"/>
      <c r="BVS54" s="98"/>
      <c r="BVT54" s="98"/>
      <c r="BVU54" s="98"/>
      <c r="BVV54" s="98"/>
      <c r="BVW54" s="98"/>
      <c r="BVX54" s="98"/>
      <c r="BVY54" s="98"/>
      <c r="BVZ54" s="98"/>
      <c r="BWA54" s="98"/>
      <c r="BWB54" s="98"/>
      <c r="BWC54" s="98"/>
      <c r="BWD54" s="98"/>
      <c r="BWE54" s="98"/>
      <c r="BWF54" s="98"/>
      <c r="BWG54" s="98"/>
      <c r="BWH54" s="98"/>
      <c r="BWI54" s="98"/>
      <c r="BWJ54" s="98"/>
      <c r="BWK54" s="98"/>
      <c r="BWL54" s="98"/>
      <c r="BWM54" s="98"/>
      <c r="BWN54" s="98"/>
      <c r="BWO54" s="98"/>
      <c r="BWP54" s="98"/>
      <c r="BWQ54" s="98"/>
      <c r="BWR54" s="98"/>
      <c r="BWS54" s="98"/>
      <c r="BWT54" s="98"/>
      <c r="BWU54" s="98"/>
      <c r="BWV54" s="98"/>
      <c r="BWW54" s="98"/>
      <c r="BWX54" s="98"/>
      <c r="BWY54" s="98"/>
      <c r="BWZ54" s="98"/>
      <c r="BXA54" s="98"/>
      <c r="BXB54" s="98"/>
      <c r="BXC54" s="98"/>
      <c r="BXD54" s="98"/>
      <c r="BXE54" s="98"/>
      <c r="BXF54" s="98"/>
      <c r="BXG54" s="98"/>
      <c r="BXH54" s="98"/>
      <c r="BXI54" s="98"/>
      <c r="BXJ54" s="98"/>
      <c r="BXK54" s="98"/>
      <c r="BXL54" s="98"/>
      <c r="BXM54" s="98"/>
      <c r="BXN54" s="98"/>
      <c r="BXO54" s="98"/>
      <c r="BXP54" s="98"/>
      <c r="BXQ54" s="98"/>
      <c r="BXR54" s="98"/>
      <c r="BXS54" s="98"/>
      <c r="BXT54" s="98"/>
      <c r="BXU54" s="98"/>
      <c r="BXV54" s="98"/>
      <c r="BXW54" s="98"/>
      <c r="BXX54" s="98"/>
      <c r="BXY54" s="98"/>
      <c r="BXZ54" s="98"/>
      <c r="BYA54" s="98"/>
      <c r="BYB54" s="98"/>
      <c r="BYC54" s="98"/>
      <c r="BYD54" s="98"/>
      <c r="BYE54" s="98"/>
      <c r="BYF54" s="98"/>
      <c r="BYG54" s="98"/>
      <c r="BYH54" s="98"/>
      <c r="BYI54" s="98"/>
      <c r="BYJ54" s="98"/>
      <c r="BYK54" s="98"/>
      <c r="BYL54" s="98"/>
      <c r="BYM54" s="98"/>
      <c r="BYN54" s="98"/>
      <c r="BYO54" s="98"/>
      <c r="BYP54" s="98"/>
      <c r="BYQ54" s="98"/>
      <c r="BYR54" s="98"/>
      <c r="BYS54" s="98"/>
      <c r="BYT54" s="98"/>
      <c r="BYU54" s="98"/>
      <c r="BYV54" s="98"/>
      <c r="BYW54" s="98"/>
      <c r="BYX54" s="98"/>
      <c r="BYY54" s="98"/>
      <c r="BYZ54" s="98"/>
      <c r="BZA54" s="98"/>
      <c r="BZB54" s="98"/>
      <c r="BZC54" s="98"/>
      <c r="BZD54" s="98"/>
      <c r="BZE54" s="98"/>
      <c r="BZF54" s="98"/>
      <c r="BZG54" s="98"/>
      <c r="BZH54" s="98"/>
      <c r="BZI54" s="98"/>
      <c r="BZJ54" s="98"/>
      <c r="BZK54" s="98"/>
      <c r="BZL54" s="98"/>
      <c r="BZM54" s="98"/>
      <c r="BZN54" s="98"/>
      <c r="BZO54" s="98"/>
      <c r="BZP54" s="98"/>
      <c r="BZQ54" s="98"/>
      <c r="BZR54" s="98"/>
      <c r="BZS54" s="98"/>
      <c r="BZT54" s="98"/>
      <c r="BZU54" s="98"/>
      <c r="BZV54" s="98"/>
      <c r="BZW54" s="98"/>
      <c r="BZX54" s="98"/>
      <c r="BZY54" s="98"/>
      <c r="BZZ54" s="98"/>
      <c r="CAA54" s="98"/>
      <c r="CAB54" s="98"/>
      <c r="CAC54" s="98"/>
      <c r="CAD54" s="98"/>
      <c r="CAE54" s="98"/>
      <c r="CAF54" s="98"/>
      <c r="CAG54" s="98"/>
      <c r="CAH54" s="98"/>
      <c r="CAI54" s="98"/>
      <c r="CAJ54" s="98"/>
      <c r="CAK54" s="98"/>
      <c r="CAL54" s="98"/>
      <c r="CAM54" s="98"/>
      <c r="CAN54" s="98"/>
      <c r="CAO54" s="98"/>
      <c r="CAP54" s="98"/>
      <c r="CAQ54" s="98"/>
      <c r="CAR54" s="98"/>
      <c r="CAS54" s="98"/>
      <c r="CAT54" s="98"/>
      <c r="CAU54" s="98"/>
      <c r="CAV54" s="98"/>
      <c r="CAW54" s="98"/>
      <c r="CAX54" s="98"/>
      <c r="CAY54" s="98"/>
      <c r="CAZ54" s="98"/>
      <c r="CBA54" s="98"/>
      <c r="CBB54" s="98"/>
      <c r="CBC54" s="98"/>
      <c r="CBD54" s="98"/>
      <c r="CBE54" s="98"/>
      <c r="CBF54" s="98"/>
      <c r="CBG54" s="98"/>
      <c r="CBH54" s="98"/>
      <c r="CBI54" s="98"/>
      <c r="CBJ54" s="98"/>
      <c r="CBK54" s="98"/>
      <c r="CBL54" s="98"/>
      <c r="CBM54" s="98"/>
      <c r="CBN54" s="98"/>
      <c r="CBO54" s="98"/>
      <c r="CBP54" s="98"/>
      <c r="CBQ54" s="98"/>
      <c r="CBR54" s="98"/>
      <c r="CBS54" s="98"/>
      <c r="CBT54" s="98"/>
      <c r="CBU54" s="98"/>
      <c r="CBV54" s="98"/>
      <c r="CBW54" s="98"/>
      <c r="CBX54" s="98"/>
      <c r="CBY54" s="98"/>
      <c r="CBZ54" s="98"/>
      <c r="CCA54" s="98"/>
      <c r="CCB54" s="98"/>
      <c r="CCC54" s="98"/>
      <c r="CCD54" s="98"/>
      <c r="CCE54" s="98"/>
      <c r="CCF54" s="98"/>
      <c r="CCG54" s="98"/>
      <c r="CCH54" s="98"/>
      <c r="CCI54" s="98"/>
      <c r="CCJ54" s="98"/>
      <c r="CCK54" s="98"/>
      <c r="CCL54" s="98"/>
      <c r="CCM54" s="98"/>
      <c r="CCN54" s="98"/>
      <c r="CCO54" s="98"/>
      <c r="CCP54" s="98"/>
      <c r="CCQ54" s="98"/>
      <c r="CCR54" s="98"/>
      <c r="CCS54" s="98"/>
      <c r="CCT54" s="98"/>
      <c r="CCU54" s="98"/>
      <c r="CCV54" s="98"/>
      <c r="CCW54" s="98"/>
      <c r="CCX54" s="98"/>
      <c r="CCY54" s="98"/>
      <c r="CCZ54" s="98"/>
      <c r="CDA54" s="98"/>
      <c r="CDB54" s="98"/>
      <c r="CDC54" s="98"/>
      <c r="CDD54" s="98"/>
      <c r="CDE54" s="98"/>
      <c r="CDF54" s="98"/>
      <c r="CDG54" s="98"/>
      <c r="CDH54" s="98"/>
      <c r="CDI54" s="98"/>
      <c r="CDJ54" s="98"/>
      <c r="CDK54" s="98"/>
      <c r="CDL54" s="98"/>
      <c r="CDM54" s="98"/>
      <c r="CDN54" s="98"/>
      <c r="CDO54" s="98"/>
      <c r="CDP54" s="98"/>
      <c r="CDQ54" s="98"/>
      <c r="CDR54" s="98"/>
      <c r="CDS54" s="98"/>
      <c r="CDT54" s="98"/>
      <c r="CDU54" s="98"/>
      <c r="CDV54" s="98"/>
      <c r="CDW54" s="98"/>
      <c r="CDX54" s="98"/>
      <c r="CDY54" s="98"/>
      <c r="CDZ54" s="98"/>
      <c r="CEA54" s="98"/>
      <c r="CEB54" s="98"/>
      <c r="CEC54" s="98"/>
      <c r="CED54" s="98"/>
      <c r="CEE54" s="98"/>
      <c r="CEF54" s="98"/>
      <c r="CEG54" s="98"/>
      <c r="CEH54" s="98"/>
      <c r="CEI54" s="98"/>
      <c r="CEJ54" s="98"/>
      <c r="CEK54" s="98"/>
      <c r="CEL54" s="98"/>
      <c r="CEM54" s="98"/>
      <c r="CEN54" s="98"/>
      <c r="CEO54" s="98"/>
      <c r="CEP54" s="98"/>
      <c r="CEQ54" s="98"/>
      <c r="CER54" s="98"/>
      <c r="CES54" s="98"/>
      <c r="CET54" s="98"/>
      <c r="CEU54" s="98"/>
      <c r="CEV54" s="98"/>
      <c r="CEW54" s="98"/>
      <c r="CEX54" s="98"/>
      <c r="CEY54" s="98"/>
      <c r="CEZ54" s="98"/>
      <c r="CFA54" s="98"/>
      <c r="CFB54" s="98"/>
      <c r="CFC54" s="98"/>
      <c r="CFD54" s="98"/>
      <c r="CFE54" s="98"/>
      <c r="CFF54" s="98"/>
      <c r="CFG54" s="98"/>
      <c r="CFH54" s="98"/>
      <c r="CFI54" s="98"/>
      <c r="CFJ54" s="98"/>
      <c r="CFK54" s="98"/>
      <c r="CFL54" s="98"/>
      <c r="CFM54" s="98"/>
      <c r="CFN54" s="98"/>
      <c r="CFO54" s="98"/>
      <c r="CFP54" s="98"/>
      <c r="CFQ54" s="98"/>
      <c r="CFR54" s="98"/>
      <c r="CFS54" s="98"/>
      <c r="CFT54" s="98"/>
      <c r="CFU54" s="98"/>
      <c r="CFV54" s="98"/>
      <c r="CFW54" s="98"/>
      <c r="CFX54" s="98"/>
      <c r="CFY54" s="98"/>
      <c r="CFZ54" s="98"/>
      <c r="CGA54" s="98"/>
      <c r="CGB54" s="98"/>
      <c r="CGC54" s="98"/>
      <c r="CGD54" s="98"/>
      <c r="CGE54" s="98"/>
      <c r="CGF54" s="98"/>
      <c r="CGG54" s="98"/>
      <c r="CGH54" s="98"/>
      <c r="CGI54" s="98"/>
      <c r="CGJ54" s="98"/>
      <c r="CGK54" s="98"/>
      <c r="CGL54" s="98"/>
      <c r="CGM54" s="98"/>
      <c r="CGN54" s="98"/>
      <c r="CGO54" s="98"/>
      <c r="CGP54" s="98"/>
      <c r="CGQ54" s="98"/>
      <c r="CGR54" s="98"/>
      <c r="CGS54" s="98"/>
      <c r="CGT54" s="98"/>
      <c r="CGU54" s="98"/>
      <c r="CGV54" s="98"/>
      <c r="CGW54" s="98"/>
      <c r="CGX54" s="98"/>
      <c r="CGY54" s="98"/>
      <c r="CGZ54" s="98"/>
      <c r="CHA54" s="98"/>
      <c r="CHB54" s="98"/>
      <c r="CHC54" s="98"/>
      <c r="CHD54" s="98"/>
      <c r="CHE54" s="98"/>
      <c r="CHF54" s="98"/>
      <c r="CHG54" s="98"/>
      <c r="CHH54" s="98"/>
      <c r="CHI54" s="98"/>
      <c r="CHJ54" s="98"/>
      <c r="CHK54" s="98"/>
      <c r="CHL54" s="98"/>
      <c r="CHM54" s="98"/>
      <c r="CHN54" s="98"/>
      <c r="CHO54" s="98"/>
      <c r="CHP54" s="98"/>
      <c r="CHQ54" s="98"/>
      <c r="CHR54" s="98"/>
      <c r="CHS54" s="98"/>
      <c r="CHT54" s="98"/>
      <c r="CHU54" s="98"/>
      <c r="CHV54" s="98"/>
      <c r="CHW54" s="98"/>
      <c r="CHX54" s="98"/>
      <c r="CHY54" s="98"/>
      <c r="CHZ54" s="98"/>
      <c r="CIA54" s="98"/>
      <c r="CIB54" s="98"/>
      <c r="CIC54" s="98"/>
      <c r="CID54" s="98"/>
      <c r="CIE54" s="98"/>
      <c r="CIF54" s="98"/>
      <c r="CIG54" s="98"/>
      <c r="CIH54" s="98"/>
      <c r="CII54" s="98"/>
      <c r="CIJ54" s="98"/>
      <c r="CIK54" s="98"/>
      <c r="CIL54" s="98"/>
      <c r="CIM54" s="98"/>
      <c r="CIN54" s="98"/>
      <c r="CIO54" s="98"/>
      <c r="CIP54" s="98"/>
      <c r="CIQ54" s="98"/>
      <c r="CIR54" s="98"/>
      <c r="CIS54" s="98"/>
      <c r="CIT54" s="98"/>
      <c r="CIU54" s="98"/>
      <c r="CIV54" s="98"/>
      <c r="CIW54" s="98"/>
      <c r="CIX54" s="98"/>
      <c r="CIY54" s="98"/>
      <c r="CIZ54" s="98"/>
      <c r="CJA54" s="98"/>
      <c r="CJB54" s="98"/>
      <c r="CJC54" s="98"/>
      <c r="CJD54" s="98"/>
      <c r="CJE54" s="98"/>
      <c r="CJF54" s="98"/>
      <c r="CJG54" s="98"/>
      <c r="CJH54" s="98"/>
      <c r="CJI54" s="98"/>
      <c r="CJJ54" s="98"/>
      <c r="CJK54" s="98"/>
      <c r="CJL54" s="98"/>
      <c r="CJM54" s="98"/>
      <c r="CJN54" s="98"/>
      <c r="CJO54" s="98"/>
      <c r="CJP54" s="98"/>
      <c r="CJQ54" s="98"/>
      <c r="CJR54" s="98"/>
      <c r="CJS54" s="98"/>
      <c r="CJT54" s="98"/>
      <c r="CJU54" s="98"/>
      <c r="CJV54" s="98"/>
      <c r="CJW54" s="98"/>
      <c r="CJX54" s="98"/>
      <c r="CJY54" s="98"/>
      <c r="CJZ54" s="98"/>
      <c r="CKA54" s="98"/>
      <c r="CKB54" s="98"/>
      <c r="CKC54" s="98"/>
      <c r="CKD54" s="98"/>
      <c r="CKE54" s="98"/>
      <c r="CKF54" s="98"/>
      <c r="CKG54" s="98"/>
      <c r="CKH54" s="98"/>
      <c r="CKI54" s="98"/>
      <c r="CKJ54" s="98"/>
      <c r="CKK54" s="98"/>
      <c r="CKL54" s="98"/>
      <c r="CKM54" s="98"/>
      <c r="CKN54" s="98"/>
      <c r="CKO54" s="98"/>
      <c r="CKP54" s="98"/>
      <c r="CKQ54" s="98"/>
      <c r="CKR54" s="98"/>
      <c r="CKS54" s="98"/>
      <c r="CKT54" s="98"/>
      <c r="CKU54" s="98"/>
      <c r="CKV54" s="98"/>
      <c r="CKW54" s="98"/>
      <c r="CKX54" s="98"/>
      <c r="CKY54" s="98"/>
      <c r="CKZ54" s="98"/>
      <c r="CLA54" s="98"/>
      <c r="CLB54" s="98"/>
      <c r="CLC54" s="98"/>
      <c r="CLD54" s="98"/>
      <c r="CLE54" s="98"/>
      <c r="CLF54" s="98"/>
      <c r="CLG54" s="98"/>
      <c r="CLH54" s="98"/>
      <c r="CLI54" s="98"/>
      <c r="CLJ54" s="98"/>
      <c r="CLK54" s="98"/>
      <c r="CLL54" s="98"/>
      <c r="CLM54" s="98"/>
      <c r="CLN54" s="98"/>
      <c r="CLO54" s="98"/>
      <c r="CLP54" s="98"/>
      <c r="CLQ54" s="98"/>
      <c r="CLR54" s="98"/>
      <c r="CLS54" s="98"/>
      <c r="CLT54" s="98"/>
      <c r="CLU54" s="98"/>
      <c r="CLV54" s="98"/>
      <c r="CLW54" s="98"/>
      <c r="CLX54" s="98"/>
      <c r="CLY54" s="98"/>
      <c r="CLZ54" s="98"/>
      <c r="CMA54" s="98"/>
      <c r="CMB54" s="98"/>
      <c r="CMC54" s="98"/>
      <c r="CMD54" s="98"/>
      <c r="CME54" s="98"/>
      <c r="CMF54" s="98"/>
      <c r="CMG54" s="98"/>
      <c r="CMH54" s="98"/>
      <c r="CMI54" s="98"/>
      <c r="CMJ54" s="98"/>
      <c r="CMK54" s="98"/>
      <c r="CML54" s="98"/>
      <c r="CMM54" s="98"/>
      <c r="CMN54" s="98"/>
      <c r="CMO54" s="98"/>
      <c r="CMP54" s="98"/>
      <c r="CMQ54" s="98"/>
      <c r="CMR54" s="98"/>
      <c r="CMS54" s="98"/>
      <c r="CMT54" s="98"/>
      <c r="CMU54" s="98"/>
      <c r="CMV54" s="98"/>
      <c r="CMW54" s="98"/>
      <c r="CMX54" s="98"/>
      <c r="CMY54" s="98"/>
      <c r="CMZ54" s="98"/>
      <c r="CNA54" s="98"/>
      <c r="CNB54" s="98"/>
      <c r="CNC54" s="98"/>
      <c r="CND54" s="98"/>
      <c r="CNE54" s="98"/>
      <c r="CNF54" s="98"/>
      <c r="CNG54" s="98"/>
      <c r="CNH54" s="98"/>
      <c r="CNI54" s="98"/>
      <c r="CNJ54" s="98"/>
      <c r="CNK54" s="98"/>
      <c r="CNL54" s="98"/>
      <c r="CNM54" s="98"/>
      <c r="CNN54" s="98"/>
      <c r="CNO54" s="98"/>
      <c r="CNP54" s="98"/>
      <c r="CNQ54" s="98"/>
      <c r="CNR54" s="98"/>
      <c r="CNS54" s="98"/>
      <c r="CNT54" s="98"/>
      <c r="CNU54" s="98"/>
      <c r="CNV54" s="98"/>
      <c r="CNW54" s="98"/>
      <c r="CNX54" s="98"/>
      <c r="CNY54" s="98"/>
      <c r="CNZ54" s="98"/>
      <c r="COA54" s="98"/>
      <c r="COB54" s="98"/>
      <c r="COC54" s="98"/>
      <c r="COD54" s="98"/>
      <c r="COE54" s="98"/>
      <c r="COF54" s="98"/>
      <c r="COG54" s="98"/>
      <c r="COH54" s="98"/>
      <c r="COI54" s="98"/>
      <c r="COJ54" s="98"/>
      <c r="COK54" s="98"/>
      <c r="COL54" s="98"/>
      <c r="COM54" s="98"/>
      <c r="CON54" s="98"/>
      <c r="COO54" s="98"/>
      <c r="COP54" s="98"/>
      <c r="COQ54" s="98"/>
      <c r="COR54" s="98"/>
      <c r="COS54" s="98"/>
      <c r="COT54" s="98"/>
      <c r="COU54" s="98"/>
      <c r="COV54" s="98"/>
      <c r="COW54" s="98"/>
      <c r="COX54" s="98"/>
      <c r="COY54" s="98"/>
      <c r="COZ54" s="98"/>
      <c r="CPA54" s="98"/>
      <c r="CPB54" s="98"/>
      <c r="CPC54" s="98"/>
      <c r="CPD54" s="98"/>
      <c r="CPE54" s="98"/>
      <c r="CPF54" s="98"/>
      <c r="CPG54" s="98"/>
      <c r="CPH54" s="98"/>
      <c r="CPI54" s="98"/>
      <c r="CPJ54" s="98"/>
      <c r="CPK54" s="98"/>
      <c r="CPL54" s="98"/>
      <c r="CPM54" s="98"/>
      <c r="CPN54" s="98"/>
      <c r="CPO54" s="98"/>
      <c r="CPP54" s="98"/>
      <c r="CPQ54" s="98"/>
      <c r="CPR54" s="98"/>
      <c r="CPS54" s="98"/>
      <c r="CPT54" s="98"/>
      <c r="CPU54" s="98"/>
      <c r="CPV54" s="98"/>
      <c r="CPW54" s="98"/>
      <c r="CPX54" s="98"/>
      <c r="CPY54" s="98"/>
      <c r="CPZ54" s="98"/>
      <c r="CQA54" s="98"/>
      <c r="CQB54" s="98"/>
      <c r="CQC54" s="98"/>
      <c r="CQD54" s="98"/>
      <c r="CQE54" s="98"/>
      <c r="CQF54" s="98"/>
      <c r="CQG54" s="98"/>
      <c r="CQH54" s="98"/>
      <c r="CQI54" s="98"/>
      <c r="CQJ54" s="98"/>
      <c r="CQK54" s="98"/>
      <c r="CQL54" s="98"/>
      <c r="CQM54" s="98"/>
      <c r="CQN54" s="98"/>
      <c r="CQO54" s="98"/>
      <c r="CQP54" s="98"/>
      <c r="CQQ54" s="98"/>
      <c r="CQR54" s="98"/>
      <c r="CQS54" s="98"/>
      <c r="CQT54" s="98"/>
      <c r="CQU54" s="98"/>
      <c r="CQV54" s="98"/>
      <c r="CQW54" s="98"/>
      <c r="CQX54" s="98"/>
      <c r="CQY54" s="98"/>
      <c r="CQZ54" s="98"/>
      <c r="CRA54" s="98"/>
      <c r="CRB54" s="98"/>
      <c r="CRC54" s="98"/>
      <c r="CRD54" s="98"/>
      <c r="CRE54" s="98"/>
      <c r="CRF54" s="98"/>
      <c r="CRG54" s="98"/>
      <c r="CRH54" s="98"/>
      <c r="CRI54" s="98"/>
      <c r="CRJ54" s="98"/>
      <c r="CRK54" s="98"/>
      <c r="CRL54" s="98"/>
      <c r="CRM54" s="98"/>
      <c r="CRN54" s="98"/>
      <c r="CRO54" s="98"/>
      <c r="CRP54" s="98"/>
      <c r="CRQ54" s="98"/>
      <c r="CRR54" s="98"/>
      <c r="CRS54" s="98"/>
      <c r="CRT54" s="98"/>
      <c r="CRU54" s="98"/>
      <c r="CRV54" s="98"/>
      <c r="CRW54" s="98"/>
      <c r="CRX54" s="98"/>
      <c r="CRY54" s="98"/>
      <c r="CRZ54" s="98"/>
      <c r="CSA54" s="98"/>
      <c r="CSB54" s="98"/>
      <c r="CSC54" s="98"/>
      <c r="CSD54" s="98"/>
      <c r="CSE54" s="98"/>
      <c r="CSF54" s="98"/>
      <c r="CSG54" s="98"/>
      <c r="CSH54" s="98"/>
      <c r="CSI54" s="98"/>
      <c r="CSJ54" s="98"/>
      <c r="CSK54" s="98"/>
      <c r="CSL54" s="98"/>
      <c r="CSM54" s="98"/>
      <c r="CSN54" s="98"/>
      <c r="CSO54" s="98"/>
      <c r="CSP54" s="98"/>
      <c r="CSQ54" s="98"/>
      <c r="CSR54" s="98"/>
      <c r="CSS54" s="98"/>
      <c r="CST54" s="98"/>
      <c r="CSU54" s="98"/>
      <c r="CSV54" s="98"/>
      <c r="CSW54" s="98"/>
      <c r="CSX54" s="98"/>
      <c r="CSY54" s="98"/>
      <c r="CSZ54" s="98"/>
      <c r="CTA54" s="98"/>
      <c r="CTB54" s="98"/>
      <c r="CTC54" s="98"/>
      <c r="CTD54" s="98"/>
      <c r="CTE54" s="98"/>
      <c r="CTF54" s="98"/>
      <c r="CTG54" s="98"/>
      <c r="CTH54" s="98"/>
      <c r="CTI54" s="98"/>
      <c r="CTJ54" s="98"/>
      <c r="CTK54" s="98"/>
      <c r="CTL54" s="98"/>
      <c r="CTM54" s="98"/>
      <c r="CTN54" s="98"/>
      <c r="CTO54" s="98"/>
      <c r="CTP54" s="98"/>
      <c r="CTQ54" s="98"/>
      <c r="CTR54" s="98"/>
      <c r="CTS54" s="98"/>
      <c r="CTT54" s="98"/>
      <c r="CTU54" s="98"/>
      <c r="CTV54" s="98"/>
      <c r="CTW54" s="98"/>
      <c r="CTX54" s="98"/>
      <c r="CTY54" s="98"/>
      <c r="CTZ54" s="98"/>
      <c r="CUA54" s="98"/>
      <c r="CUB54" s="98"/>
      <c r="CUC54" s="98"/>
      <c r="CUD54" s="98"/>
      <c r="CUE54" s="98"/>
      <c r="CUF54" s="98"/>
      <c r="CUG54" s="98"/>
      <c r="CUH54" s="98"/>
      <c r="CUI54" s="98"/>
      <c r="CUJ54" s="98"/>
      <c r="CUK54" s="98"/>
      <c r="CUL54" s="98"/>
      <c r="CUM54" s="98"/>
      <c r="CUN54" s="98"/>
      <c r="CUO54" s="98"/>
      <c r="CUP54" s="98"/>
      <c r="CUQ54" s="98"/>
      <c r="CUR54" s="98"/>
      <c r="CUS54" s="98"/>
      <c r="CUT54" s="98"/>
      <c r="CUU54" s="98"/>
      <c r="CUV54" s="98"/>
      <c r="CUW54" s="98"/>
      <c r="CUX54" s="98"/>
      <c r="CUY54" s="98"/>
      <c r="CUZ54" s="98"/>
      <c r="CVA54" s="98"/>
      <c r="CVB54" s="98"/>
      <c r="CVC54" s="98"/>
      <c r="CVD54" s="98"/>
      <c r="CVE54" s="98"/>
      <c r="CVF54" s="98"/>
      <c r="CVG54" s="98"/>
      <c r="CVH54" s="98"/>
      <c r="CVI54" s="98"/>
      <c r="CVJ54" s="98"/>
      <c r="CVK54" s="98"/>
      <c r="CVL54" s="98"/>
      <c r="CVM54" s="98"/>
      <c r="CVN54" s="98"/>
      <c r="CVO54" s="98"/>
      <c r="CVP54" s="98"/>
      <c r="CVQ54" s="98"/>
      <c r="CVR54" s="98"/>
      <c r="CVS54" s="98"/>
      <c r="CVT54" s="98"/>
      <c r="CVU54" s="98"/>
      <c r="CVV54" s="98"/>
      <c r="CVW54" s="98"/>
      <c r="CVX54" s="98"/>
      <c r="CVY54" s="98"/>
      <c r="CVZ54" s="98"/>
      <c r="CWA54" s="98"/>
      <c r="CWB54" s="98"/>
      <c r="CWC54" s="98"/>
      <c r="CWD54" s="98"/>
      <c r="CWE54" s="98"/>
      <c r="CWF54" s="98"/>
      <c r="CWG54" s="98"/>
      <c r="CWH54" s="98"/>
      <c r="CWI54" s="98"/>
      <c r="CWJ54" s="98"/>
      <c r="CWK54" s="98"/>
      <c r="CWL54" s="98"/>
      <c r="CWM54" s="98"/>
      <c r="CWN54" s="98"/>
      <c r="CWO54" s="98"/>
      <c r="CWP54" s="98"/>
      <c r="CWQ54" s="98"/>
      <c r="CWR54" s="98"/>
      <c r="CWS54" s="98"/>
      <c r="CWT54" s="98"/>
      <c r="CWU54" s="98"/>
      <c r="CWV54" s="98"/>
      <c r="CWW54" s="98"/>
      <c r="CWX54" s="98"/>
      <c r="CWY54" s="98"/>
      <c r="CWZ54" s="98"/>
      <c r="CXA54" s="98"/>
      <c r="CXB54" s="98"/>
      <c r="CXC54" s="98"/>
      <c r="CXD54" s="98"/>
      <c r="CXE54" s="98"/>
      <c r="CXF54" s="98"/>
      <c r="CXG54" s="98"/>
      <c r="CXH54" s="98"/>
      <c r="CXI54" s="98"/>
      <c r="CXJ54" s="98"/>
      <c r="CXK54" s="98"/>
      <c r="CXL54" s="98"/>
      <c r="CXM54" s="98"/>
      <c r="CXN54" s="98"/>
      <c r="CXO54" s="98"/>
      <c r="CXP54" s="98"/>
      <c r="CXQ54" s="98"/>
      <c r="CXR54" s="98"/>
      <c r="CXS54" s="98"/>
      <c r="CXT54" s="98"/>
      <c r="CXU54" s="98"/>
      <c r="CXV54" s="98"/>
      <c r="CXW54" s="98"/>
      <c r="CXX54" s="98"/>
      <c r="CXY54" s="98"/>
      <c r="CXZ54" s="98"/>
      <c r="CYA54" s="98"/>
      <c r="CYB54" s="98"/>
      <c r="CYC54" s="98"/>
      <c r="CYD54" s="98"/>
      <c r="CYE54" s="98"/>
      <c r="CYF54" s="98"/>
      <c r="CYG54" s="98"/>
      <c r="CYH54" s="98"/>
      <c r="CYI54" s="98"/>
      <c r="CYJ54" s="98"/>
      <c r="CYK54" s="98"/>
      <c r="CYL54" s="98"/>
      <c r="CYM54" s="98"/>
      <c r="CYN54" s="98"/>
      <c r="CYO54" s="98"/>
      <c r="CYP54" s="98"/>
      <c r="CYQ54" s="98"/>
      <c r="CYR54" s="98"/>
      <c r="CYS54" s="98"/>
      <c r="CYT54" s="98"/>
      <c r="CYU54" s="98"/>
      <c r="CYV54" s="98"/>
      <c r="CYW54" s="98"/>
      <c r="CYX54" s="98"/>
      <c r="CYY54" s="98"/>
      <c r="CYZ54" s="98"/>
      <c r="CZA54" s="98"/>
      <c r="CZB54" s="98"/>
      <c r="CZC54" s="98"/>
      <c r="CZD54" s="98"/>
      <c r="CZE54" s="98"/>
      <c r="CZF54" s="98"/>
      <c r="CZG54" s="98"/>
      <c r="CZH54" s="98"/>
      <c r="CZI54" s="98"/>
      <c r="CZJ54" s="98"/>
      <c r="CZK54" s="98"/>
      <c r="CZL54" s="98"/>
      <c r="CZM54" s="98"/>
      <c r="CZN54" s="98"/>
      <c r="CZO54" s="98"/>
      <c r="CZP54" s="98"/>
      <c r="CZQ54" s="98"/>
      <c r="CZR54" s="98"/>
      <c r="CZS54" s="98"/>
      <c r="CZT54" s="98"/>
      <c r="CZU54" s="98"/>
      <c r="CZV54" s="98"/>
      <c r="CZW54" s="98"/>
      <c r="CZX54" s="98"/>
      <c r="CZY54" s="98"/>
      <c r="CZZ54" s="98"/>
      <c r="DAA54" s="98"/>
      <c r="DAB54" s="98"/>
      <c r="DAC54" s="98"/>
      <c r="DAD54" s="98"/>
      <c r="DAE54" s="98"/>
      <c r="DAF54" s="98"/>
      <c r="DAG54" s="98"/>
      <c r="DAH54" s="98"/>
      <c r="DAI54" s="98"/>
      <c r="DAJ54" s="98"/>
      <c r="DAK54" s="98"/>
      <c r="DAL54" s="98"/>
      <c r="DAM54" s="98"/>
      <c r="DAN54" s="98"/>
      <c r="DAO54" s="98"/>
      <c r="DAP54" s="98"/>
      <c r="DAQ54" s="98"/>
      <c r="DAR54" s="98"/>
      <c r="DAS54" s="98"/>
      <c r="DAT54" s="98"/>
      <c r="DAU54" s="98"/>
      <c r="DAV54" s="98"/>
      <c r="DAW54" s="98"/>
      <c r="DAX54" s="98"/>
      <c r="DAY54" s="98"/>
      <c r="DAZ54" s="98"/>
      <c r="DBA54" s="98"/>
      <c r="DBB54" s="98"/>
      <c r="DBC54" s="98"/>
      <c r="DBD54" s="98"/>
      <c r="DBE54" s="98"/>
      <c r="DBF54" s="98"/>
      <c r="DBG54" s="98"/>
      <c r="DBH54" s="98"/>
      <c r="DBI54" s="98"/>
      <c r="DBJ54" s="98"/>
      <c r="DBK54" s="98"/>
      <c r="DBL54" s="98"/>
      <c r="DBM54" s="98"/>
      <c r="DBN54" s="98"/>
      <c r="DBO54" s="98"/>
      <c r="DBP54" s="98"/>
      <c r="DBQ54" s="98"/>
      <c r="DBR54" s="98"/>
      <c r="DBS54" s="98"/>
      <c r="DBT54" s="98"/>
      <c r="DBU54" s="98"/>
      <c r="DBV54" s="98"/>
      <c r="DBW54" s="98"/>
      <c r="DBX54" s="98"/>
      <c r="DBY54" s="98"/>
      <c r="DBZ54" s="98"/>
      <c r="DCA54" s="98"/>
      <c r="DCB54" s="98"/>
      <c r="DCC54" s="98"/>
      <c r="DCD54" s="98"/>
      <c r="DCE54" s="98"/>
      <c r="DCF54" s="98"/>
      <c r="DCG54" s="98"/>
      <c r="DCH54" s="98"/>
      <c r="DCI54" s="98"/>
      <c r="DCJ54" s="98"/>
      <c r="DCK54" s="98"/>
      <c r="DCL54" s="98"/>
      <c r="DCM54" s="98"/>
      <c r="DCN54" s="98"/>
      <c r="DCO54" s="98"/>
      <c r="DCP54" s="98"/>
      <c r="DCQ54" s="98"/>
      <c r="DCR54" s="98"/>
      <c r="DCS54" s="98"/>
      <c r="DCT54" s="98"/>
      <c r="DCU54" s="98"/>
      <c r="DCV54" s="98"/>
      <c r="DCW54" s="98"/>
      <c r="DCX54" s="98"/>
      <c r="DCY54" s="98"/>
      <c r="DCZ54" s="98"/>
      <c r="DDA54" s="98"/>
      <c r="DDB54" s="98"/>
      <c r="DDC54" s="98"/>
      <c r="DDD54" s="98"/>
      <c r="DDE54" s="98"/>
      <c r="DDF54" s="98"/>
      <c r="DDG54" s="98"/>
      <c r="DDH54" s="98"/>
      <c r="DDI54" s="98"/>
      <c r="DDJ54" s="98"/>
      <c r="DDK54" s="98"/>
      <c r="DDL54" s="98"/>
      <c r="DDM54" s="98"/>
      <c r="DDN54" s="98"/>
      <c r="DDO54" s="98"/>
      <c r="DDP54" s="98"/>
      <c r="DDQ54" s="98"/>
      <c r="DDR54" s="98"/>
      <c r="DDS54" s="98"/>
      <c r="DDT54" s="98"/>
      <c r="DDU54" s="98"/>
      <c r="DDV54" s="98"/>
      <c r="DDW54" s="98"/>
      <c r="DDX54" s="98"/>
      <c r="DDY54" s="98"/>
      <c r="DDZ54" s="98"/>
      <c r="DEA54" s="98"/>
      <c r="DEB54" s="98"/>
      <c r="DEC54" s="98"/>
      <c r="DED54" s="98"/>
      <c r="DEE54" s="98"/>
      <c r="DEF54" s="98"/>
      <c r="DEG54" s="98"/>
      <c r="DEH54" s="98"/>
      <c r="DEI54" s="98"/>
      <c r="DEJ54" s="98"/>
      <c r="DEK54" s="98"/>
      <c r="DEL54" s="98"/>
      <c r="DEM54" s="98"/>
      <c r="DEN54" s="98"/>
      <c r="DEO54" s="98"/>
      <c r="DEP54" s="98"/>
      <c r="DEQ54" s="98"/>
      <c r="DER54" s="98"/>
      <c r="DES54" s="98"/>
      <c r="DET54" s="98"/>
      <c r="DEU54" s="98"/>
      <c r="DEV54" s="98"/>
      <c r="DEW54" s="98"/>
      <c r="DEX54" s="98"/>
      <c r="DEY54" s="98"/>
      <c r="DEZ54" s="98"/>
      <c r="DFA54" s="98"/>
      <c r="DFB54" s="98"/>
      <c r="DFC54" s="98"/>
      <c r="DFD54" s="98"/>
      <c r="DFE54" s="98"/>
      <c r="DFF54" s="98"/>
      <c r="DFG54" s="98"/>
      <c r="DFH54" s="98"/>
      <c r="DFI54" s="98"/>
      <c r="DFJ54" s="98"/>
      <c r="DFK54" s="98"/>
      <c r="DFL54" s="98"/>
      <c r="DFM54" s="98"/>
      <c r="DFN54" s="98"/>
      <c r="DFO54" s="98"/>
      <c r="DFP54" s="98"/>
      <c r="DFQ54" s="98"/>
      <c r="DFR54" s="98"/>
      <c r="DFS54" s="98"/>
      <c r="DFT54" s="98"/>
      <c r="DFU54" s="98"/>
      <c r="DFV54" s="98"/>
      <c r="DFW54" s="98"/>
      <c r="DFX54" s="98"/>
      <c r="DFY54" s="98"/>
      <c r="DFZ54" s="98"/>
      <c r="DGA54" s="98"/>
      <c r="DGB54" s="98"/>
      <c r="DGC54" s="98"/>
      <c r="DGD54" s="98"/>
      <c r="DGE54" s="98"/>
      <c r="DGF54" s="98"/>
      <c r="DGG54" s="98"/>
      <c r="DGH54" s="98"/>
      <c r="DGI54" s="98"/>
      <c r="DGJ54" s="98"/>
      <c r="DGK54" s="98"/>
      <c r="DGL54" s="98"/>
      <c r="DGM54" s="98"/>
      <c r="DGN54" s="98"/>
      <c r="DGO54" s="98"/>
      <c r="DGP54" s="98"/>
      <c r="DGQ54" s="98"/>
      <c r="DGR54" s="98"/>
      <c r="DGS54" s="98"/>
      <c r="DGT54" s="98"/>
      <c r="DGU54" s="98"/>
      <c r="DGV54" s="98"/>
      <c r="DGW54" s="98"/>
      <c r="DGX54" s="98"/>
      <c r="DGY54" s="98"/>
      <c r="DGZ54" s="98"/>
      <c r="DHA54" s="98"/>
      <c r="DHB54" s="98"/>
      <c r="DHC54" s="98"/>
      <c r="DHD54" s="98"/>
      <c r="DHE54" s="98"/>
      <c r="DHF54" s="98"/>
      <c r="DHG54" s="98"/>
      <c r="DHH54" s="98"/>
      <c r="DHI54" s="98"/>
      <c r="DHJ54" s="98"/>
      <c r="DHK54" s="98"/>
      <c r="DHL54" s="98"/>
      <c r="DHM54" s="98"/>
      <c r="DHN54" s="98"/>
      <c r="DHO54" s="98"/>
      <c r="DHP54" s="98"/>
      <c r="DHQ54" s="98"/>
      <c r="DHR54" s="98"/>
      <c r="DHS54" s="98"/>
      <c r="DHT54" s="98"/>
      <c r="DHU54" s="98"/>
      <c r="DHV54" s="98"/>
      <c r="DHW54" s="98"/>
      <c r="DHX54" s="98"/>
      <c r="DHY54" s="98"/>
      <c r="DHZ54" s="98"/>
      <c r="DIA54" s="98"/>
      <c r="DIB54" s="98"/>
      <c r="DIC54" s="98"/>
      <c r="DID54" s="98"/>
      <c r="DIE54" s="98"/>
      <c r="DIF54" s="98"/>
      <c r="DIG54" s="98"/>
      <c r="DIH54" s="98"/>
      <c r="DII54" s="98"/>
      <c r="DIJ54" s="98"/>
      <c r="DIK54" s="98"/>
      <c r="DIL54" s="98"/>
      <c r="DIM54" s="98"/>
      <c r="DIN54" s="98"/>
      <c r="DIO54" s="98"/>
      <c r="DIP54" s="98"/>
      <c r="DIQ54" s="98"/>
      <c r="DIR54" s="98"/>
      <c r="DIS54" s="98"/>
      <c r="DIT54" s="98"/>
      <c r="DIU54" s="98"/>
      <c r="DIV54" s="98"/>
      <c r="DIW54" s="98"/>
      <c r="DIX54" s="98"/>
      <c r="DIY54" s="98"/>
      <c r="DIZ54" s="98"/>
      <c r="DJA54" s="98"/>
      <c r="DJB54" s="98"/>
      <c r="DJC54" s="98"/>
      <c r="DJD54" s="98"/>
      <c r="DJE54" s="98"/>
      <c r="DJF54" s="98"/>
      <c r="DJG54" s="98"/>
      <c r="DJH54" s="98"/>
      <c r="DJI54" s="98"/>
      <c r="DJJ54" s="98"/>
      <c r="DJK54" s="98"/>
      <c r="DJL54" s="98"/>
      <c r="DJM54" s="98"/>
      <c r="DJN54" s="98"/>
      <c r="DJO54" s="98"/>
      <c r="DJP54" s="98"/>
      <c r="DJQ54" s="98"/>
      <c r="DJR54" s="98"/>
      <c r="DJS54" s="98"/>
      <c r="DJT54" s="98"/>
      <c r="DJU54" s="98"/>
      <c r="DJV54" s="98"/>
      <c r="DJW54" s="98"/>
      <c r="DJX54" s="98"/>
      <c r="DJY54" s="98"/>
      <c r="DJZ54" s="98"/>
      <c r="DKA54" s="98"/>
      <c r="DKB54" s="98"/>
      <c r="DKC54" s="98"/>
      <c r="DKD54" s="98"/>
      <c r="DKE54" s="98"/>
      <c r="DKF54" s="98"/>
      <c r="DKG54" s="98"/>
      <c r="DKH54" s="98"/>
      <c r="DKI54" s="98"/>
      <c r="DKJ54" s="98"/>
      <c r="DKK54" s="98"/>
      <c r="DKL54" s="98"/>
      <c r="DKM54" s="98"/>
      <c r="DKN54" s="98"/>
      <c r="DKO54" s="98"/>
      <c r="DKP54" s="98"/>
      <c r="DKQ54" s="98"/>
      <c r="DKR54" s="98"/>
      <c r="DKS54" s="98"/>
      <c r="DKT54" s="98"/>
      <c r="DKU54" s="98"/>
      <c r="DKV54" s="98"/>
      <c r="DKW54" s="98"/>
      <c r="DKX54" s="98"/>
      <c r="DKY54" s="98"/>
      <c r="DKZ54" s="98"/>
      <c r="DLA54" s="98"/>
      <c r="DLB54" s="98"/>
      <c r="DLC54" s="98"/>
      <c r="DLD54" s="98"/>
      <c r="DLE54" s="98"/>
      <c r="DLF54" s="98"/>
      <c r="DLG54" s="98"/>
      <c r="DLH54" s="98"/>
      <c r="DLI54" s="98"/>
      <c r="DLJ54" s="98"/>
      <c r="DLK54" s="98"/>
      <c r="DLL54" s="98"/>
      <c r="DLM54" s="98"/>
      <c r="DLN54" s="98"/>
      <c r="DLO54" s="98"/>
      <c r="DLP54" s="98"/>
      <c r="DLQ54" s="98"/>
      <c r="DLR54" s="98"/>
      <c r="DLS54" s="98"/>
      <c r="DLT54" s="98"/>
      <c r="DLU54" s="98"/>
      <c r="DLV54" s="98"/>
      <c r="DLW54" s="98"/>
      <c r="DLX54" s="98"/>
      <c r="DLY54" s="98"/>
      <c r="DLZ54" s="98"/>
      <c r="DMA54" s="98"/>
      <c r="DMB54" s="98"/>
      <c r="DMC54" s="98"/>
      <c r="DMD54" s="98"/>
      <c r="DME54" s="98"/>
      <c r="DMF54" s="98"/>
      <c r="DMG54" s="98"/>
      <c r="DMH54" s="98"/>
      <c r="DMI54" s="98"/>
      <c r="DMJ54" s="98"/>
      <c r="DMK54" s="98"/>
      <c r="DML54" s="98"/>
      <c r="DMM54" s="98"/>
      <c r="DMN54" s="98"/>
      <c r="DMO54" s="98"/>
      <c r="DMP54" s="98"/>
      <c r="DMQ54" s="98"/>
      <c r="DMR54" s="98"/>
      <c r="DMS54" s="98"/>
      <c r="DMT54" s="98"/>
      <c r="DMU54" s="98"/>
      <c r="DMV54" s="98"/>
      <c r="DMW54" s="98"/>
      <c r="DMX54" s="98"/>
      <c r="DMY54" s="98"/>
      <c r="DMZ54" s="98"/>
      <c r="DNA54" s="98"/>
      <c r="DNB54" s="98"/>
      <c r="DNC54" s="98"/>
      <c r="DND54" s="98"/>
      <c r="DNE54" s="98"/>
      <c r="DNF54" s="98"/>
      <c r="DNG54" s="98"/>
      <c r="DNH54" s="98"/>
      <c r="DNI54" s="98"/>
      <c r="DNJ54" s="98"/>
      <c r="DNK54" s="98"/>
      <c r="DNL54" s="98"/>
      <c r="DNM54" s="98"/>
      <c r="DNN54" s="98"/>
      <c r="DNO54" s="98"/>
      <c r="DNP54" s="98"/>
      <c r="DNQ54" s="98"/>
      <c r="DNR54" s="98"/>
      <c r="DNS54" s="98"/>
      <c r="DNT54" s="98"/>
      <c r="DNU54" s="98"/>
      <c r="DNV54" s="98"/>
      <c r="DNW54" s="98"/>
      <c r="DNX54" s="98"/>
      <c r="DNY54" s="98"/>
      <c r="DNZ54" s="98"/>
      <c r="DOA54" s="98"/>
      <c r="DOB54" s="98"/>
      <c r="DOC54" s="98"/>
      <c r="DOD54" s="98"/>
      <c r="DOE54" s="98"/>
      <c r="DOF54" s="98"/>
      <c r="DOG54" s="98"/>
      <c r="DOH54" s="98"/>
      <c r="DOI54" s="98"/>
      <c r="DOJ54" s="98"/>
      <c r="DOK54" s="98"/>
      <c r="DOL54" s="98"/>
      <c r="DOM54" s="98"/>
      <c r="DON54" s="98"/>
      <c r="DOO54" s="98"/>
      <c r="DOP54" s="98"/>
      <c r="DOQ54" s="98"/>
      <c r="DOR54" s="98"/>
      <c r="DOS54" s="98"/>
      <c r="DOT54" s="98"/>
      <c r="DOU54" s="98"/>
      <c r="DOV54" s="98"/>
      <c r="DOW54" s="98"/>
      <c r="DOX54" s="98"/>
      <c r="DOY54" s="98"/>
      <c r="DOZ54" s="98"/>
      <c r="DPA54" s="98"/>
      <c r="DPB54" s="98"/>
      <c r="DPC54" s="98"/>
      <c r="DPD54" s="98"/>
      <c r="DPE54" s="98"/>
      <c r="DPF54" s="98"/>
      <c r="DPG54" s="98"/>
      <c r="DPH54" s="98"/>
      <c r="DPI54" s="98"/>
      <c r="DPJ54" s="98"/>
      <c r="DPK54" s="98"/>
      <c r="DPL54" s="98"/>
      <c r="DPM54" s="98"/>
      <c r="DPN54" s="98"/>
      <c r="DPO54" s="98"/>
      <c r="DPP54" s="98"/>
      <c r="DPQ54" s="98"/>
      <c r="DPR54" s="98"/>
      <c r="DPS54" s="98"/>
      <c r="DPT54" s="98"/>
      <c r="DPU54" s="98"/>
      <c r="DPV54" s="98"/>
      <c r="DPW54" s="98"/>
      <c r="DPX54" s="98"/>
      <c r="DPY54" s="98"/>
      <c r="DPZ54" s="98"/>
      <c r="DQA54" s="98"/>
      <c r="DQB54" s="98"/>
      <c r="DQC54" s="98"/>
      <c r="DQD54" s="98"/>
      <c r="DQE54" s="98"/>
      <c r="DQF54" s="98"/>
      <c r="DQG54" s="98"/>
      <c r="DQH54" s="98"/>
      <c r="DQI54" s="98"/>
      <c r="DQJ54" s="98"/>
      <c r="DQK54" s="98"/>
      <c r="DQL54" s="98"/>
      <c r="DQM54" s="98"/>
      <c r="DQN54" s="98"/>
      <c r="DQO54" s="98"/>
      <c r="DQP54" s="98"/>
      <c r="DQQ54" s="98"/>
      <c r="DQR54" s="98"/>
      <c r="DQS54" s="98"/>
      <c r="DQT54" s="98"/>
      <c r="DQU54" s="98"/>
      <c r="DQV54" s="98"/>
      <c r="DQW54" s="98"/>
      <c r="DQX54" s="98"/>
      <c r="DQY54" s="98"/>
      <c r="DQZ54" s="98"/>
      <c r="DRA54" s="98"/>
      <c r="DRB54" s="98"/>
      <c r="DRC54" s="98"/>
      <c r="DRD54" s="98"/>
      <c r="DRE54" s="98"/>
      <c r="DRF54" s="98"/>
      <c r="DRG54" s="98"/>
      <c r="DRH54" s="98"/>
      <c r="DRI54" s="98"/>
      <c r="DRJ54" s="98"/>
      <c r="DRK54" s="98"/>
      <c r="DRL54" s="98"/>
      <c r="DRM54" s="98"/>
      <c r="DRN54" s="98"/>
      <c r="DRO54" s="98"/>
      <c r="DRP54" s="98"/>
      <c r="DRQ54" s="98"/>
      <c r="DRR54" s="98"/>
      <c r="DRS54" s="98"/>
      <c r="DRT54" s="98"/>
      <c r="DRU54" s="98"/>
      <c r="DRV54" s="98"/>
      <c r="DRW54" s="98"/>
      <c r="DRX54" s="98"/>
      <c r="DRY54" s="98"/>
      <c r="DRZ54" s="98"/>
      <c r="DSA54" s="98"/>
      <c r="DSB54" s="98"/>
      <c r="DSC54" s="98"/>
      <c r="DSD54" s="98"/>
      <c r="DSE54" s="98"/>
      <c r="DSF54" s="98"/>
      <c r="DSG54" s="98"/>
      <c r="DSH54" s="98"/>
      <c r="DSI54" s="98"/>
      <c r="DSJ54" s="98"/>
      <c r="DSK54" s="98"/>
      <c r="DSL54" s="98"/>
      <c r="DSM54" s="98"/>
      <c r="DSN54" s="98"/>
      <c r="DSO54" s="98"/>
      <c r="DSP54" s="98"/>
      <c r="DSQ54" s="98"/>
      <c r="DSR54" s="98"/>
      <c r="DSS54" s="98"/>
      <c r="DST54" s="98"/>
      <c r="DSU54" s="98"/>
      <c r="DSV54" s="98"/>
      <c r="DSW54" s="98"/>
      <c r="DSX54" s="98"/>
      <c r="DSY54" s="98"/>
      <c r="DSZ54" s="98"/>
      <c r="DTA54" s="98"/>
      <c r="DTB54" s="98"/>
      <c r="DTC54" s="98"/>
      <c r="DTD54" s="98"/>
      <c r="DTE54" s="98"/>
      <c r="DTF54" s="98"/>
      <c r="DTG54" s="98"/>
      <c r="DTH54" s="98"/>
      <c r="DTI54" s="98"/>
      <c r="DTJ54" s="98"/>
      <c r="DTK54" s="98"/>
      <c r="DTL54" s="98"/>
      <c r="DTM54" s="98"/>
      <c r="DTN54" s="98"/>
      <c r="DTO54" s="98"/>
      <c r="DTP54" s="98"/>
      <c r="DTQ54" s="98"/>
      <c r="DTR54" s="98"/>
      <c r="DTS54" s="98"/>
      <c r="DTT54" s="98"/>
      <c r="DTU54" s="98"/>
      <c r="DTV54" s="98"/>
      <c r="DTW54" s="98"/>
      <c r="DTX54" s="98"/>
      <c r="DTY54" s="98"/>
      <c r="DTZ54" s="98"/>
      <c r="DUA54" s="98"/>
      <c r="DUB54" s="98"/>
      <c r="DUC54" s="98"/>
      <c r="DUD54" s="98"/>
      <c r="DUE54" s="98"/>
      <c r="DUF54" s="98"/>
      <c r="DUG54" s="98"/>
      <c r="DUH54" s="98"/>
      <c r="DUI54" s="98"/>
      <c r="DUJ54" s="98"/>
      <c r="DUK54" s="98"/>
      <c r="DUL54" s="98"/>
      <c r="DUM54" s="98"/>
      <c r="DUN54" s="98"/>
      <c r="DUO54" s="98"/>
      <c r="DUP54" s="98"/>
      <c r="DUQ54" s="98"/>
      <c r="DUR54" s="98"/>
      <c r="DUS54" s="98"/>
      <c r="DUT54" s="98"/>
      <c r="DUU54" s="98"/>
      <c r="DUV54" s="98"/>
      <c r="DUW54" s="98"/>
      <c r="DUX54" s="98"/>
      <c r="DUY54" s="98"/>
      <c r="DUZ54" s="98"/>
      <c r="DVA54" s="98"/>
      <c r="DVB54" s="98"/>
      <c r="DVC54" s="98"/>
      <c r="DVD54" s="98"/>
      <c r="DVE54" s="98"/>
      <c r="DVF54" s="98"/>
      <c r="DVG54" s="98"/>
      <c r="DVH54" s="98"/>
      <c r="DVI54" s="98"/>
      <c r="DVJ54" s="98"/>
      <c r="DVK54" s="98"/>
      <c r="DVL54" s="98"/>
      <c r="DVM54" s="98"/>
      <c r="DVN54" s="98"/>
      <c r="DVO54" s="98"/>
      <c r="DVP54" s="98"/>
      <c r="DVQ54" s="98"/>
      <c r="DVR54" s="98"/>
      <c r="DVS54" s="98"/>
      <c r="DVT54" s="98"/>
      <c r="DVU54" s="98"/>
      <c r="DVV54" s="98"/>
      <c r="DVW54" s="98"/>
      <c r="DVX54" s="98"/>
      <c r="DVY54" s="98"/>
      <c r="DVZ54" s="98"/>
      <c r="DWA54" s="98"/>
      <c r="DWB54" s="98"/>
      <c r="DWC54" s="98"/>
      <c r="DWD54" s="98"/>
      <c r="DWE54" s="98"/>
      <c r="DWF54" s="98"/>
      <c r="DWG54" s="98"/>
      <c r="DWH54" s="98"/>
      <c r="DWI54" s="98"/>
      <c r="DWJ54" s="98"/>
      <c r="DWK54" s="98"/>
      <c r="DWL54" s="98"/>
      <c r="DWM54" s="98"/>
      <c r="DWN54" s="98"/>
      <c r="DWO54" s="98"/>
      <c r="DWP54" s="98"/>
      <c r="DWQ54" s="98"/>
      <c r="DWR54" s="98"/>
      <c r="DWS54" s="98"/>
      <c r="DWT54" s="98"/>
      <c r="DWU54" s="98"/>
      <c r="DWV54" s="98"/>
      <c r="DWW54" s="98"/>
      <c r="DWX54" s="98"/>
      <c r="DWY54" s="98"/>
      <c r="DWZ54" s="98"/>
      <c r="DXA54" s="98"/>
      <c r="DXB54" s="98"/>
      <c r="DXC54" s="98"/>
      <c r="DXD54" s="98"/>
      <c r="DXE54" s="98"/>
      <c r="DXF54" s="98"/>
      <c r="DXG54" s="98"/>
      <c r="DXH54" s="98"/>
      <c r="DXI54" s="98"/>
      <c r="DXJ54" s="98"/>
      <c r="DXK54" s="98"/>
      <c r="DXL54" s="98"/>
      <c r="DXM54" s="98"/>
      <c r="DXN54" s="98"/>
      <c r="DXO54" s="98"/>
      <c r="DXP54" s="98"/>
      <c r="DXQ54" s="98"/>
      <c r="DXR54" s="98"/>
      <c r="DXS54" s="98"/>
      <c r="DXT54" s="98"/>
      <c r="DXU54" s="98"/>
      <c r="DXV54" s="98"/>
      <c r="DXW54" s="98"/>
      <c r="DXX54" s="98"/>
      <c r="DXY54" s="98"/>
      <c r="DXZ54" s="98"/>
      <c r="DYA54" s="98"/>
      <c r="DYB54" s="98"/>
      <c r="DYC54" s="98"/>
      <c r="DYD54" s="98"/>
      <c r="DYE54" s="98"/>
      <c r="DYF54" s="98"/>
      <c r="DYG54" s="98"/>
      <c r="DYH54" s="98"/>
      <c r="DYI54" s="98"/>
      <c r="DYJ54" s="98"/>
      <c r="DYK54" s="98"/>
      <c r="DYL54" s="98"/>
      <c r="DYM54" s="98"/>
      <c r="DYN54" s="98"/>
      <c r="DYO54" s="98"/>
      <c r="DYP54" s="98"/>
      <c r="DYQ54" s="98"/>
      <c r="DYR54" s="98"/>
      <c r="DYS54" s="98"/>
      <c r="DYT54" s="98"/>
      <c r="DYU54" s="98"/>
      <c r="DYV54" s="98"/>
      <c r="DYW54" s="98"/>
      <c r="DYX54" s="98"/>
      <c r="DYY54" s="98"/>
      <c r="DYZ54" s="98"/>
      <c r="DZA54" s="98"/>
      <c r="DZB54" s="98"/>
      <c r="DZC54" s="98"/>
      <c r="DZD54" s="98"/>
      <c r="DZE54" s="98"/>
      <c r="DZF54" s="98"/>
      <c r="DZG54" s="98"/>
      <c r="DZH54" s="98"/>
      <c r="DZI54" s="98"/>
      <c r="DZJ54" s="98"/>
      <c r="DZK54" s="98"/>
      <c r="DZL54" s="98"/>
      <c r="DZM54" s="98"/>
      <c r="DZN54" s="98"/>
      <c r="DZO54" s="98"/>
      <c r="DZP54" s="98"/>
      <c r="DZQ54" s="98"/>
      <c r="DZR54" s="98"/>
      <c r="DZS54" s="98"/>
      <c r="DZT54" s="98"/>
      <c r="DZU54" s="98"/>
      <c r="DZV54" s="98"/>
      <c r="DZW54" s="98"/>
      <c r="DZX54" s="98"/>
      <c r="DZY54" s="98"/>
      <c r="DZZ54" s="98"/>
      <c r="EAA54" s="98"/>
      <c r="EAB54" s="98"/>
      <c r="EAC54" s="98"/>
      <c r="EAD54" s="98"/>
      <c r="EAE54" s="98"/>
      <c r="EAF54" s="98"/>
      <c r="EAG54" s="98"/>
      <c r="EAH54" s="98"/>
      <c r="EAI54" s="98"/>
      <c r="EAJ54" s="98"/>
      <c r="EAK54" s="98"/>
      <c r="EAL54" s="98"/>
      <c r="EAM54" s="98"/>
      <c r="EAN54" s="98"/>
      <c r="EAO54" s="98"/>
      <c r="EAP54" s="98"/>
      <c r="EAQ54" s="98"/>
      <c r="EAR54" s="98"/>
      <c r="EAS54" s="98"/>
      <c r="EAT54" s="98"/>
      <c r="EAU54" s="98"/>
      <c r="EAV54" s="98"/>
      <c r="EAW54" s="98"/>
      <c r="EAX54" s="98"/>
      <c r="EAY54" s="98"/>
      <c r="EAZ54" s="98"/>
      <c r="EBA54" s="98"/>
      <c r="EBB54" s="98"/>
      <c r="EBC54" s="98"/>
      <c r="EBD54" s="98"/>
      <c r="EBE54" s="98"/>
      <c r="EBF54" s="98"/>
      <c r="EBG54" s="98"/>
      <c r="EBH54" s="98"/>
      <c r="EBI54" s="98"/>
      <c r="EBJ54" s="98"/>
      <c r="EBK54" s="98"/>
      <c r="EBL54" s="98"/>
      <c r="EBM54" s="98"/>
      <c r="EBN54" s="98"/>
      <c r="EBO54" s="98"/>
      <c r="EBP54" s="98"/>
      <c r="EBQ54" s="98"/>
      <c r="EBR54" s="98"/>
      <c r="EBS54" s="98"/>
      <c r="EBT54" s="98"/>
      <c r="EBU54" s="98"/>
      <c r="EBV54" s="98"/>
      <c r="EBW54" s="98"/>
      <c r="EBX54" s="98"/>
      <c r="EBY54" s="98"/>
      <c r="EBZ54" s="98"/>
      <c r="ECA54" s="98"/>
      <c r="ECB54" s="98"/>
      <c r="ECC54" s="98"/>
      <c r="ECD54" s="98"/>
      <c r="ECE54" s="98"/>
      <c r="ECF54" s="98"/>
      <c r="ECG54" s="98"/>
      <c r="ECH54" s="98"/>
      <c r="ECI54" s="98"/>
      <c r="ECJ54" s="98"/>
      <c r="ECK54" s="98"/>
      <c r="ECL54" s="98"/>
      <c r="ECM54" s="98"/>
      <c r="ECN54" s="98"/>
      <c r="ECO54" s="98"/>
      <c r="ECP54" s="98"/>
      <c r="ECQ54" s="98"/>
      <c r="ECR54" s="98"/>
      <c r="ECS54" s="98"/>
      <c r="ECT54" s="98"/>
      <c r="ECU54" s="98"/>
      <c r="ECV54" s="98"/>
      <c r="ECW54" s="98"/>
      <c r="ECX54" s="98"/>
      <c r="ECY54" s="98"/>
      <c r="ECZ54" s="98"/>
      <c r="EDA54" s="98"/>
      <c r="EDB54" s="98"/>
      <c r="EDC54" s="98"/>
      <c r="EDD54" s="98"/>
      <c r="EDE54" s="98"/>
      <c r="EDF54" s="98"/>
      <c r="EDG54" s="98"/>
      <c r="EDH54" s="98"/>
      <c r="EDI54" s="98"/>
      <c r="EDJ54" s="98"/>
      <c r="EDK54" s="98"/>
      <c r="EDL54" s="98"/>
      <c r="EDM54" s="98"/>
      <c r="EDN54" s="98"/>
      <c r="EDO54" s="98"/>
      <c r="EDP54" s="98"/>
      <c r="EDQ54" s="98"/>
      <c r="EDR54" s="98"/>
      <c r="EDS54" s="98"/>
      <c r="EDT54" s="98"/>
      <c r="EDU54" s="98"/>
      <c r="EDV54" s="98"/>
      <c r="EDW54" s="98"/>
      <c r="EDX54" s="98"/>
      <c r="EDY54" s="98"/>
      <c r="EDZ54" s="98"/>
      <c r="EEA54" s="98"/>
      <c r="EEB54" s="98"/>
      <c r="EEC54" s="98"/>
      <c r="EED54" s="98"/>
      <c r="EEE54" s="98"/>
      <c r="EEF54" s="98"/>
      <c r="EEG54" s="98"/>
      <c r="EEH54" s="98"/>
      <c r="EEI54" s="98"/>
      <c r="EEJ54" s="98"/>
      <c r="EEK54" s="98"/>
      <c r="EEL54" s="98"/>
      <c r="EEM54" s="98"/>
      <c r="EEN54" s="98"/>
      <c r="EEO54" s="98"/>
      <c r="EEP54" s="98"/>
      <c r="EEQ54" s="98"/>
      <c r="EER54" s="98"/>
      <c r="EES54" s="98"/>
      <c r="EET54" s="98"/>
      <c r="EEU54" s="98"/>
      <c r="EEV54" s="98"/>
      <c r="EEW54" s="98"/>
      <c r="EEX54" s="98"/>
      <c r="EEY54" s="98"/>
      <c r="EEZ54" s="98"/>
      <c r="EFA54" s="98"/>
      <c r="EFB54" s="98"/>
      <c r="EFC54" s="98"/>
      <c r="EFD54" s="98"/>
      <c r="EFE54" s="98"/>
      <c r="EFF54" s="98"/>
      <c r="EFG54" s="98"/>
      <c r="EFH54" s="98"/>
      <c r="EFI54" s="98"/>
      <c r="EFJ54" s="98"/>
      <c r="EFK54" s="98"/>
      <c r="EFL54" s="98"/>
      <c r="EFM54" s="98"/>
      <c r="EFN54" s="98"/>
      <c r="EFO54" s="98"/>
      <c r="EFP54" s="98"/>
      <c r="EFQ54" s="98"/>
      <c r="EFR54" s="98"/>
      <c r="EFS54" s="98"/>
      <c r="EFT54" s="98"/>
      <c r="EFU54" s="98"/>
      <c r="EFV54" s="98"/>
      <c r="EFW54" s="98"/>
      <c r="EFX54" s="98"/>
      <c r="EFY54" s="98"/>
      <c r="EFZ54" s="98"/>
      <c r="EGA54" s="98"/>
      <c r="EGB54" s="98"/>
      <c r="EGC54" s="98"/>
      <c r="EGD54" s="98"/>
      <c r="EGE54" s="98"/>
      <c r="EGF54" s="98"/>
      <c r="EGG54" s="98"/>
      <c r="EGH54" s="98"/>
      <c r="EGI54" s="98"/>
      <c r="EGJ54" s="98"/>
      <c r="EGK54" s="98"/>
      <c r="EGL54" s="98"/>
      <c r="EGM54" s="98"/>
      <c r="EGN54" s="98"/>
      <c r="EGO54" s="98"/>
      <c r="EGP54" s="98"/>
      <c r="EGQ54" s="98"/>
      <c r="EGR54" s="98"/>
      <c r="EGS54" s="98"/>
      <c r="EGT54" s="98"/>
      <c r="EGU54" s="98"/>
      <c r="EGV54" s="98"/>
      <c r="EGW54" s="98"/>
      <c r="EGX54" s="98"/>
      <c r="EGY54" s="98"/>
      <c r="EGZ54" s="98"/>
      <c r="EHA54" s="98"/>
      <c r="EHB54" s="98"/>
      <c r="EHC54" s="98"/>
      <c r="EHD54" s="98"/>
      <c r="EHE54" s="98"/>
      <c r="EHF54" s="98"/>
      <c r="EHG54" s="98"/>
      <c r="EHH54" s="98"/>
      <c r="EHI54" s="98"/>
      <c r="EHJ54" s="98"/>
      <c r="EHK54" s="98"/>
      <c r="EHL54" s="98"/>
      <c r="EHM54" s="98"/>
      <c r="EHN54" s="98"/>
      <c r="EHO54" s="98"/>
      <c r="EHP54" s="98"/>
      <c r="EHQ54" s="98"/>
      <c r="EHR54" s="98"/>
      <c r="EHS54" s="98"/>
      <c r="EHT54" s="98"/>
      <c r="EHU54" s="98"/>
      <c r="EHV54" s="98"/>
      <c r="EHW54" s="98"/>
      <c r="EHX54" s="98"/>
      <c r="EHY54" s="98"/>
      <c r="EHZ54" s="98"/>
      <c r="EIA54" s="98"/>
      <c r="EIB54" s="98"/>
      <c r="EIC54" s="98"/>
      <c r="EID54" s="98"/>
      <c r="EIE54" s="98"/>
      <c r="EIF54" s="98"/>
      <c r="EIG54" s="98"/>
      <c r="EIH54" s="98"/>
      <c r="EII54" s="98"/>
      <c r="EIJ54" s="98"/>
      <c r="EIK54" s="98"/>
      <c r="EIL54" s="98"/>
      <c r="EIM54" s="98"/>
      <c r="EIN54" s="98"/>
      <c r="EIO54" s="98"/>
      <c r="EIP54" s="98"/>
      <c r="EIQ54" s="98"/>
      <c r="EIR54" s="98"/>
      <c r="EIS54" s="98"/>
      <c r="EIT54" s="98"/>
      <c r="EIU54" s="98"/>
      <c r="EIV54" s="98"/>
      <c r="EIW54" s="98"/>
      <c r="EIX54" s="98"/>
      <c r="EIY54" s="98"/>
      <c r="EIZ54" s="98"/>
      <c r="EJA54" s="98"/>
      <c r="EJB54" s="98"/>
      <c r="EJC54" s="98"/>
      <c r="EJD54" s="98"/>
      <c r="EJE54" s="98"/>
      <c r="EJF54" s="98"/>
      <c r="EJG54" s="98"/>
      <c r="EJH54" s="98"/>
      <c r="EJI54" s="98"/>
      <c r="EJJ54" s="98"/>
      <c r="EJK54" s="98"/>
      <c r="EJL54" s="98"/>
      <c r="EJM54" s="98"/>
      <c r="EJN54" s="98"/>
      <c r="EJO54" s="98"/>
      <c r="EJP54" s="98"/>
      <c r="EJQ54" s="98"/>
      <c r="EJR54" s="98"/>
      <c r="EJS54" s="98"/>
      <c r="EJT54" s="98"/>
      <c r="EJU54" s="98"/>
      <c r="EJV54" s="98"/>
      <c r="EJW54" s="98"/>
      <c r="EJX54" s="98"/>
      <c r="EJY54" s="98"/>
      <c r="EJZ54" s="98"/>
      <c r="EKA54" s="98"/>
      <c r="EKB54" s="98"/>
      <c r="EKC54" s="98"/>
      <c r="EKD54" s="98"/>
      <c r="EKE54" s="98"/>
      <c r="EKF54" s="98"/>
      <c r="EKG54" s="98"/>
      <c r="EKH54" s="98"/>
      <c r="EKI54" s="98"/>
      <c r="EKJ54" s="98"/>
      <c r="EKK54" s="98"/>
      <c r="EKL54" s="98"/>
      <c r="EKM54" s="98"/>
      <c r="EKN54" s="98"/>
      <c r="EKO54" s="98"/>
      <c r="EKP54" s="98"/>
      <c r="EKQ54" s="98"/>
      <c r="EKR54" s="98"/>
      <c r="EKS54" s="98"/>
      <c r="EKT54" s="98"/>
      <c r="EKU54" s="98"/>
      <c r="EKV54" s="98"/>
      <c r="EKW54" s="98"/>
      <c r="EKX54" s="98"/>
      <c r="EKY54" s="98"/>
      <c r="EKZ54" s="98"/>
      <c r="ELA54" s="98"/>
      <c r="ELB54" s="98"/>
      <c r="ELC54" s="98"/>
      <c r="ELD54" s="98"/>
      <c r="ELE54" s="98"/>
      <c r="ELF54" s="98"/>
      <c r="ELG54" s="98"/>
      <c r="ELH54" s="98"/>
      <c r="ELI54" s="98"/>
      <c r="ELJ54" s="98"/>
      <c r="ELK54" s="98"/>
      <c r="ELL54" s="98"/>
      <c r="ELM54" s="98"/>
      <c r="ELN54" s="98"/>
      <c r="ELO54" s="98"/>
      <c r="ELP54" s="98"/>
      <c r="ELQ54" s="98"/>
      <c r="ELR54" s="98"/>
      <c r="ELS54" s="98"/>
      <c r="ELT54" s="98"/>
      <c r="ELU54" s="98"/>
      <c r="ELV54" s="98"/>
      <c r="ELW54" s="98"/>
      <c r="ELX54" s="98"/>
      <c r="ELY54" s="98"/>
      <c r="ELZ54" s="98"/>
      <c r="EMA54" s="98"/>
      <c r="EMB54" s="98"/>
      <c r="EMC54" s="98"/>
      <c r="EMD54" s="98"/>
      <c r="EME54" s="98"/>
      <c r="EMF54" s="98"/>
      <c r="EMG54" s="98"/>
      <c r="EMH54" s="98"/>
      <c r="EMI54" s="98"/>
      <c r="EMJ54" s="98"/>
      <c r="EMK54" s="98"/>
      <c r="EML54" s="98"/>
      <c r="EMM54" s="98"/>
      <c r="EMN54" s="98"/>
      <c r="EMO54" s="98"/>
      <c r="EMP54" s="98"/>
      <c r="EMQ54" s="98"/>
      <c r="EMR54" s="98"/>
      <c r="EMS54" s="98"/>
      <c r="EMT54" s="98"/>
      <c r="EMU54" s="98"/>
      <c r="EMV54" s="98"/>
      <c r="EMW54" s="98"/>
      <c r="EMX54" s="98"/>
      <c r="EMY54" s="98"/>
      <c r="EMZ54" s="98"/>
      <c r="ENA54" s="98"/>
      <c r="ENB54" s="98"/>
      <c r="ENC54" s="98"/>
      <c r="END54" s="98"/>
      <c r="ENE54" s="98"/>
      <c r="ENF54" s="98"/>
      <c r="ENG54" s="98"/>
      <c r="ENH54" s="98"/>
      <c r="ENI54" s="98"/>
      <c r="ENJ54" s="98"/>
      <c r="ENK54" s="98"/>
      <c r="ENL54" s="98"/>
      <c r="ENM54" s="98"/>
      <c r="ENN54" s="98"/>
      <c r="ENO54" s="98"/>
      <c r="ENP54" s="98"/>
      <c r="ENQ54" s="98"/>
      <c r="ENR54" s="98"/>
      <c r="ENS54" s="98"/>
      <c r="ENT54" s="98"/>
      <c r="ENU54" s="98"/>
      <c r="ENV54" s="98"/>
      <c r="ENW54" s="98"/>
      <c r="ENX54" s="98"/>
      <c r="ENY54" s="98"/>
      <c r="ENZ54" s="98"/>
      <c r="EOA54" s="98"/>
      <c r="EOB54" s="98"/>
      <c r="EOC54" s="98"/>
      <c r="EOD54" s="98"/>
      <c r="EOE54" s="98"/>
      <c r="EOF54" s="98"/>
      <c r="EOG54" s="98"/>
      <c r="EOH54" s="98"/>
      <c r="EOI54" s="98"/>
      <c r="EOJ54" s="98"/>
      <c r="EOK54" s="98"/>
      <c r="EOL54" s="98"/>
      <c r="EOM54" s="98"/>
      <c r="EON54" s="98"/>
      <c r="EOO54" s="98"/>
      <c r="EOP54" s="98"/>
      <c r="EOQ54" s="98"/>
      <c r="EOR54" s="98"/>
      <c r="EOS54" s="98"/>
      <c r="EOT54" s="98"/>
      <c r="EOU54" s="98"/>
      <c r="EOV54" s="98"/>
      <c r="EOW54" s="98"/>
      <c r="EOX54" s="98"/>
      <c r="EOY54" s="98"/>
      <c r="EOZ54" s="98"/>
      <c r="EPA54" s="98"/>
      <c r="EPB54" s="98"/>
      <c r="EPC54" s="98"/>
      <c r="EPD54" s="98"/>
      <c r="EPE54" s="98"/>
      <c r="EPF54" s="98"/>
      <c r="EPG54" s="98"/>
      <c r="EPH54" s="98"/>
      <c r="EPI54" s="98"/>
      <c r="EPJ54" s="98"/>
      <c r="EPK54" s="98"/>
      <c r="EPL54" s="98"/>
      <c r="EPM54" s="98"/>
      <c r="EPN54" s="98"/>
      <c r="EPO54" s="98"/>
      <c r="EPP54" s="98"/>
      <c r="EPQ54" s="98"/>
      <c r="EPR54" s="98"/>
      <c r="EPS54" s="98"/>
      <c r="EPT54" s="98"/>
      <c r="EPU54" s="98"/>
      <c r="EPV54" s="98"/>
      <c r="EPW54" s="98"/>
      <c r="EPX54" s="98"/>
      <c r="EPY54" s="98"/>
      <c r="EPZ54" s="98"/>
      <c r="EQA54" s="98"/>
      <c r="EQB54" s="98"/>
      <c r="EQC54" s="98"/>
      <c r="EQD54" s="98"/>
      <c r="EQE54" s="98"/>
      <c r="EQF54" s="98"/>
      <c r="EQG54" s="98"/>
      <c r="EQH54" s="98"/>
      <c r="EQI54" s="98"/>
      <c r="EQJ54" s="98"/>
      <c r="EQK54" s="98"/>
      <c r="EQL54" s="98"/>
      <c r="EQM54" s="98"/>
      <c r="EQN54" s="98"/>
      <c r="EQO54" s="98"/>
      <c r="EQP54" s="98"/>
      <c r="EQQ54" s="98"/>
      <c r="EQR54" s="98"/>
      <c r="EQS54" s="98"/>
      <c r="EQT54" s="98"/>
      <c r="EQU54" s="98"/>
      <c r="EQV54" s="98"/>
      <c r="EQW54" s="98"/>
      <c r="EQX54" s="98"/>
      <c r="EQY54" s="98"/>
      <c r="EQZ54" s="98"/>
      <c r="ERA54" s="98"/>
      <c r="ERB54" s="98"/>
      <c r="ERC54" s="98"/>
      <c r="ERD54" s="98"/>
      <c r="ERE54" s="98"/>
      <c r="ERF54" s="98"/>
      <c r="ERG54" s="98"/>
      <c r="ERH54" s="98"/>
      <c r="ERI54" s="98"/>
      <c r="ERJ54" s="98"/>
      <c r="ERK54" s="98"/>
      <c r="ERL54" s="98"/>
      <c r="ERM54" s="98"/>
      <c r="ERN54" s="98"/>
      <c r="ERO54" s="98"/>
      <c r="ERP54" s="98"/>
      <c r="ERQ54" s="98"/>
      <c r="ERR54" s="98"/>
      <c r="ERS54" s="98"/>
      <c r="ERT54" s="98"/>
      <c r="ERU54" s="98"/>
      <c r="ERV54" s="98"/>
      <c r="ERW54" s="98"/>
      <c r="ERX54" s="98"/>
      <c r="ERY54" s="98"/>
      <c r="ERZ54" s="98"/>
      <c r="ESA54" s="98"/>
      <c r="ESB54" s="98"/>
      <c r="ESC54" s="98"/>
      <c r="ESD54" s="98"/>
      <c r="ESE54" s="98"/>
      <c r="ESF54" s="98"/>
      <c r="ESG54" s="98"/>
      <c r="ESH54" s="98"/>
      <c r="ESI54" s="98"/>
      <c r="ESJ54" s="98"/>
      <c r="ESK54" s="98"/>
      <c r="ESL54" s="98"/>
      <c r="ESM54" s="98"/>
      <c r="ESN54" s="98"/>
      <c r="ESO54" s="98"/>
      <c r="ESP54" s="98"/>
      <c r="ESQ54" s="98"/>
      <c r="ESR54" s="98"/>
      <c r="ESS54" s="98"/>
      <c r="EST54" s="98"/>
      <c r="ESU54" s="98"/>
      <c r="ESV54" s="98"/>
      <c r="ESW54" s="98"/>
      <c r="ESX54" s="98"/>
      <c r="ESY54" s="98"/>
      <c r="ESZ54" s="98"/>
      <c r="ETA54" s="98"/>
      <c r="ETB54" s="98"/>
      <c r="ETC54" s="98"/>
      <c r="ETD54" s="98"/>
      <c r="ETE54" s="98"/>
      <c r="ETF54" s="98"/>
      <c r="ETG54" s="98"/>
      <c r="ETH54" s="98"/>
      <c r="ETI54" s="98"/>
      <c r="ETJ54" s="98"/>
      <c r="ETK54" s="98"/>
      <c r="ETL54" s="98"/>
      <c r="ETM54" s="98"/>
      <c r="ETN54" s="98"/>
      <c r="ETO54" s="98"/>
      <c r="ETP54" s="98"/>
      <c r="ETQ54" s="98"/>
      <c r="ETR54" s="98"/>
      <c r="ETS54" s="98"/>
      <c r="ETT54" s="98"/>
      <c r="ETU54" s="98"/>
      <c r="ETV54" s="98"/>
      <c r="ETW54" s="98"/>
      <c r="ETX54" s="98"/>
      <c r="ETY54" s="98"/>
      <c r="ETZ54" s="98"/>
      <c r="EUA54" s="98"/>
      <c r="EUB54" s="98"/>
      <c r="EUC54" s="98"/>
      <c r="EUD54" s="98"/>
      <c r="EUE54" s="98"/>
      <c r="EUF54" s="98"/>
      <c r="EUG54" s="98"/>
      <c r="EUH54" s="98"/>
      <c r="EUI54" s="98"/>
      <c r="EUJ54" s="98"/>
      <c r="EUK54" s="98"/>
      <c r="EUL54" s="98"/>
      <c r="EUM54" s="98"/>
      <c r="EUN54" s="98"/>
      <c r="EUO54" s="98"/>
      <c r="EUP54" s="98"/>
      <c r="EUQ54" s="98"/>
      <c r="EUR54" s="98"/>
      <c r="EUS54" s="98"/>
      <c r="EUT54" s="98"/>
      <c r="EUU54" s="98"/>
      <c r="EUV54" s="98"/>
      <c r="EUW54" s="98"/>
      <c r="EUX54" s="98"/>
      <c r="EUY54" s="98"/>
      <c r="EUZ54" s="98"/>
      <c r="EVA54" s="98"/>
      <c r="EVB54" s="98"/>
      <c r="EVC54" s="98"/>
      <c r="EVD54" s="98"/>
      <c r="EVE54" s="98"/>
      <c r="EVF54" s="98"/>
      <c r="EVG54" s="98"/>
      <c r="EVH54" s="98"/>
      <c r="EVI54" s="98"/>
      <c r="EVJ54" s="98"/>
      <c r="EVK54" s="98"/>
      <c r="EVL54" s="98"/>
      <c r="EVM54" s="98"/>
      <c r="EVN54" s="98"/>
      <c r="EVO54" s="98"/>
      <c r="EVP54" s="98"/>
      <c r="EVQ54" s="98"/>
      <c r="EVR54" s="98"/>
      <c r="EVS54" s="98"/>
      <c r="EVT54" s="98"/>
      <c r="EVU54" s="98"/>
      <c r="EVV54" s="98"/>
      <c r="EVW54" s="98"/>
      <c r="EVX54" s="98"/>
      <c r="EVY54" s="98"/>
      <c r="EVZ54" s="98"/>
      <c r="EWA54" s="98"/>
      <c r="EWB54" s="98"/>
      <c r="EWC54" s="98"/>
      <c r="EWD54" s="98"/>
      <c r="EWE54" s="98"/>
      <c r="EWF54" s="98"/>
      <c r="EWG54" s="98"/>
      <c r="EWH54" s="98"/>
      <c r="EWI54" s="98"/>
      <c r="EWJ54" s="98"/>
      <c r="EWK54" s="98"/>
      <c r="EWL54" s="98"/>
      <c r="EWM54" s="98"/>
      <c r="EWN54" s="98"/>
      <c r="EWO54" s="98"/>
      <c r="EWP54" s="98"/>
      <c r="EWQ54" s="98"/>
      <c r="EWR54" s="98"/>
      <c r="EWS54" s="98"/>
      <c r="EWT54" s="98"/>
      <c r="EWU54" s="98"/>
      <c r="EWV54" s="98"/>
      <c r="EWW54" s="98"/>
      <c r="EWX54" s="98"/>
      <c r="EWY54" s="98"/>
      <c r="EWZ54" s="98"/>
      <c r="EXA54" s="98"/>
      <c r="EXB54" s="98"/>
      <c r="EXC54" s="98"/>
      <c r="EXD54" s="98"/>
      <c r="EXE54" s="98"/>
      <c r="EXF54" s="98"/>
      <c r="EXG54" s="98"/>
      <c r="EXH54" s="98"/>
      <c r="EXI54" s="98"/>
      <c r="EXJ54" s="98"/>
      <c r="EXK54" s="98"/>
      <c r="EXL54" s="98"/>
      <c r="EXM54" s="98"/>
      <c r="EXN54" s="98"/>
      <c r="EXO54" s="98"/>
      <c r="EXP54" s="98"/>
      <c r="EXQ54" s="98"/>
      <c r="EXR54" s="98"/>
      <c r="EXS54" s="98"/>
      <c r="EXT54" s="98"/>
      <c r="EXU54" s="98"/>
      <c r="EXV54" s="98"/>
      <c r="EXW54" s="98"/>
      <c r="EXX54" s="98"/>
      <c r="EXY54" s="98"/>
      <c r="EXZ54" s="98"/>
      <c r="EYA54" s="98"/>
      <c r="EYB54" s="98"/>
      <c r="EYC54" s="98"/>
      <c r="EYD54" s="98"/>
      <c r="EYE54" s="98"/>
      <c r="EYF54" s="98"/>
      <c r="EYG54" s="98"/>
      <c r="EYH54" s="98"/>
      <c r="EYI54" s="98"/>
      <c r="EYJ54" s="98"/>
      <c r="EYK54" s="98"/>
      <c r="EYL54" s="98"/>
      <c r="EYM54" s="98"/>
      <c r="EYN54" s="98"/>
      <c r="EYO54" s="98"/>
      <c r="EYP54" s="98"/>
      <c r="EYQ54" s="98"/>
      <c r="EYR54" s="98"/>
      <c r="EYS54" s="98"/>
      <c r="EYT54" s="98"/>
      <c r="EYU54" s="98"/>
      <c r="EYV54" s="98"/>
      <c r="EYW54" s="98"/>
      <c r="EYX54" s="98"/>
      <c r="EYY54" s="98"/>
      <c r="EYZ54" s="98"/>
      <c r="EZA54" s="98"/>
      <c r="EZB54" s="98"/>
      <c r="EZC54" s="98"/>
      <c r="EZD54" s="98"/>
      <c r="EZE54" s="98"/>
      <c r="EZF54" s="98"/>
      <c r="EZG54" s="98"/>
      <c r="EZH54" s="98"/>
      <c r="EZI54" s="98"/>
      <c r="EZJ54" s="98"/>
      <c r="EZK54" s="98"/>
      <c r="EZL54" s="98"/>
      <c r="EZM54" s="98"/>
      <c r="EZN54" s="98"/>
      <c r="EZO54" s="98"/>
      <c r="EZP54" s="98"/>
      <c r="EZQ54" s="98"/>
      <c r="EZR54" s="98"/>
      <c r="EZS54" s="98"/>
      <c r="EZT54" s="98"/>
      <c r="EZU54" s="98"/>
      <c r="EZV54" s="98"/>
      <c r="EZW54" s="98"/>
      <c r="EZX54" s="98"/>
      <c r="EZY54" s="98"/>
      <c r="EZZ54" s="98"/>
      <c r="FAA54" s="98"/>
      <c r="FAB54" s="98"/>
      <c r="FAC54" s="98"/>
      <c r="FAD54" s="98"/>
      <c r="FAE54" s="98"/>
      <c r="FAF54" s="98"/>
      <c r="FAG54" s="98"/>
      <c r="FAH54" s="98"/>
      <c r="FAI54" s="98"/>
      <c r="FAJ54" s="98"/>
      <c r="FAK54" s="98"/>
      <c r="FAL54" s="98"/>
      <c r="FAM54" s="98"/>
      <c r="FAN54" s="98"/>
      <c r="FAO54" s="98"/>
      <c r="FAP54" s="98"/>
      <c r="FAQ54" s="98"/>
      <c r="FAR54" s="98"/>
      <c r="FAS54" s="98"/>
      <c r="FAT54" s="98"/>
      <c r="FAU54" s="98"/>
      <c r="FAV54" s="98"/>
      <c r="FAW54" s="98"/>
      <c r="FAX54" s="98"/>
      <c r="FAY54" s="98"/>
      <c r="FAZ54" s="98"/>
      <c r="FBA54" s="98"/>
      <c r="FBB54" s="98"/>
      <c r="FBC54" s="98"/>
      <c r="FBD54" s="98"/>
      <c r="FBE54" s="98"/>
      <c r="FBF54" s="98"/>
      <c r="FBG54" s="98"/>
      <c r="FBH54" s="98"/>
      <c r="FBI54" s="98"/>
      <c r="FBJ54" s="98"/>
      <c r="FBK54" s="98"/>
      <c r="FBL54" s="98"/>
      <c r="FBM54" s="98"/>
      <c r="FBN54" s="98"/>
      <c r="FBO54" s="98"/>
      <c r="FBP54" s="98"/>
      <c r="FBQ54" s="98"/>
      <c r="FBR54" s="98"/>
      <c r="FBS54" s="98"/>
      <c r="FBT54" s="98"/>
      <c r="FBU54" s="98"/>
      <c r="FBV54" s="98"/>
      <c r="FBW54" s="98"/>
      <c r="FBX54" s="98"/>
      <c r="FBY54" s="98"/>
      <c r="FBZ54" s="98"/>
      <c r="FCA54" s="98"/>
      <c r="FCB54" s="98"/>
      <c r="FCC54" s="98"/>
      <c r="FCD54" s="98"/>
      <c r="FCE54" s="98"/>
      <c r="FCF54" s="98"/>
      <c r="FCG54" s="98"/>
      <c r="FCH54" s="98"/>
      <c r="FCI54" s="98"/>
      <c r="FCJ54" s="98"/>
      <c r="FCK54" s="98"/>
      <c r="FCL54" s="98"/>
      <c r="FCM54" s="98"/>
      <c r="FCN54" s="98"/>
      <c r="FCO54" s="98"/>
      <c r="FCP54" s="98"/>
      <c r="FCQ54" s="98"/>
      <c r="FCR54" s="98"/>
      <c r="FCS54" s="98"/>
      <c r="FCT54" s="98"/>
      <c r="FCU54" s="98"/>
      <c r="FCV54" s="98"/>
      <c r="FCW54" s="98"/>
      <c r="FCX54" s="98"/>
      <c r="FCY54" s="98"/>
      <c r="FCZ54" s="98"/>
      <c r="FDA54" s="98"/>
      <c r="FDB54" s="98"/>
      <c r="FDC54" s="98"/>
      <c r="FDD54" s="98"/>
      <c r="FDE54" s="98"/>
      <c r="FDF54" s="98"/>
      <c r="FDG54" s="98"/>
      <c r="FDH54" s="98"/>
      <c r="FDI54" s="98"/>
      <c r="FDJ54" s="98"/>
      <c r="FDK54" s="98"/>
      <c r="FDL54" s="98"/>
      <c r="FDM54" s="98"/>
      <c r="FDN54" s="98"/>
      <c r="FDO54" s="98"/>
      <c r="FDP54" s="98"/>
      <c r="FDQ54" s="98"/>
      <c r="FDR54" s="98"/>
      <c r="FDS54" s="98"/>
      <c r="FDT54" s="98"/>
      <c r="FDU54" s="98"/>
      <c r="FDV54" s="98"/>
      <c r="FDW54" s="98"/>
      <c r="FDX54" s="98"/>
      <c r="FDY54" s="98"/>
      <c r="FDZ54" s="98"/>
      <c r="FEA54" s="98"/>
      <c r="FEB54" s="98"/>
      <c r="FEC54" s="98"/>
      <c r="FED54" s="98"/>
      <c r="FEE54" s="98"/>
      <c r="FEF54" s="98"/>
      <c r="FEG54" s="98"/>
      <c r="FEH54" s="98"/>
      <c r="FEI54" s="98"/>
      <c r="FEJ54" s="98"/>
      <c r="FEK54" s="98"/>
      <c r="FEL54" s="98"/>
      <c r="FEM54" s="98"/>
      <c r="FEN54" s="98"/>
      <c r="FEO54" s="98"/>
      <c r="FEP54" s="98"/>
      <c r="FEQ54" s="98"/>
      <c r="FER54" s="98"/>
      <c r="FES54" s="98"/>
      <c r="FET54" s="98"/>
      <c r="FEU54" s="98"/>
      <c r="FEV54" s="98"/>
      <c r="FEW54" s="98"/>
      <c r="FEX54" s="98"/>
      <c r="FEY54" s="98"/>
      <c r="FEZ54" s="98"/>
      <c r="FFA54" s="98"/>
      <c r="FFB54" s="98"/>
      <c r="FFC54" s="98"/>
      <c r="FFD54" s="98"/>
      <c r="FFE54" s="98"/>
      <c r="FFF54" s="98"/>
      <c r="FFG54" s="98"/>
      <c r="FFH54" s="98"/>
      <c r="FFI54" s="98"/>
      <c r="FFJ54" s="98"/>
      <c r="FFK54" s="98"/>
      <c r="FFL54" s="98"/>
      <c r="FFM54" s="98"/>
      <c r="FFN54" s="98"/>
      <c r="FFO54" s="98"/>
      <c r="FFP54" s="98"/>
      <c r="FFQ54" s="98"/>
      <c r="FFR54" s="98"/>
      <c r="FFS54" s="98"/>
      <c r="FFT54" s="98"/>
      <c r="FFU54" s="98"/>
      <c r="FFV54" s="98"/>
      <c r="FFW54" s="98"/>
      <c r="FFX54" s="98"/>
      <c r="FFY54" s="98"/>
      <c r="FFZ54" s="98"/>
      <c r="FGA54" s="98"/>
      <c r="FGB54" s="98"/>
      <c r="FGC54" s="98"/>
      <c r="FGD54" s="98"/>
      <c r="FGE54" s="98"/>
      <c r="FGF54" s="98"/>
      <c r="FGG54" s="98"/>
      <c r="FGH54" s="98"/>
      <c r="FGI54" s="98"/>
      <c r="FGJ54" s="98"/>
      <c r="FGK54" s="98"/>
      <c r="FGL54" s="98"/>
      <c r="FGM54" s="98"/>
      <c r="FGN54" s="98"/>
      <c r="FGO54" s="98"/>
      <c r="FGP54" s="98"/>
      <c r="FGQ54" s="98"/>
      <c r="FGR54" s="98"/>
      <c r="FGS54" s="98"/>
      <c r="FGT54" s="98"/>
      <c r="FGU54" s="98"/>
      <c r="FGV54" s="98"/>
      <c r="FGW54" s="98"/>
      <c r="FGX54" s="98"/>
      <c r="FGY54" s="98"/>
      <c r="FGZ54" s="98"/>
      <c r="FHA54" s="98"/>
      <c r="FHB54" s="98"/>
      <c r="FHC54" s="98"/>
      <c r="FHD54" s="98"/>
      <c r="FHE54" s="98"/>
      <c r="FHF54" s="98"/>
      <c r="FHG54" s="98"/>
      <c r="FHH54" s="98"/>
      <c r="FHI54" s="98"/>
      <c r="FHJ54" s="98"/>
      <c r="FHK54" s="98"/>
      <c r="FHL54" s="98"/>
      <c r="FHM54" s="98"/>
      <c r="FHN54" s="98"/>
      <c r="FHO54" s="98"/>
      <c r="FHP54" s="98"/>
      <c r="FHQ54" s="98"/>
      <c r="FHR54" s="98"/>
      <c r="FHS54" s="98"/>
      <c r="FHT54" s="98"/>
      <c r="FHU54" s="98"/>
      <c r="FHV54" s="98"/>
      <c r="FHW54" s="98"/>
      <c r="FHX54" s="98"/>
      <c r="FHY54" s="98"/>
      <c r="FHZ54" s="98"/>
      <c r="FIA54" s="98"/>
      <c r="FIB54" s="98"/>
      <c r="FIC54" s="98"/>
      <c r="FID54" s="98"/>
      <c r="FIE54" s="98"/>
      <c r="FIF54" s="98"/>
      <c r="FIG54" s="98"/>
      <c r="FIH54" s="98"/>
      <c r="FII54" s="98"/>
      <c r="FIJ54" s="98"/>
      <c r="FIK54" s="98"/>
      <c r="FIL54" s="98"/>
      <c r="FIM54" s="98"/>
      <c r="FIN54" s="98"/>
      <c r="FIO54" s="98"/>
      <c r="FIP54" s="98"/>
      <c r="FIQ54" s="98"/>
      <c r="FIR54" s="98"/>
      <c r="FIS54" s="98"/>
      <c r="FIT54" s="98"/>
      <c r="FIU54" s="98"/>
      <c r="FIV54" s="98"/>
      <c r="FIW54" s="98"/>
      <c r="FIX54" s="98"/>
      <c r="FIY54" s="98"/>
      <c r="FIZ54" s="98"/>
      <c r="FJA54" s="98"/>
      <c r="FJB54" s="98"/>
      <c r="FJC54" s="98"/>
      <c r="FJD54" s="98"/>
      <c r="FJE54" s="98"/>
      <c r="FJF54" s="98"/>
      <c r="FJG54" s="98"/>
      <c r="FJH54" s="98"/>
      <c r="FJI54" s="98"/>
      <c r="FJJ54" s="98"/>
      <c r="FJK54" s="98"/>
      <c r="FJL54" s="98"/>
      <c r="FJM54" s="98"/>
      <c r="FJN54" s="98"/>
      <c r="FJO54" s="98"/>
      <c r="FJP54" s="98"/>
      <c r="FJQ54" s="98"/>
      <c r="FJR54" s="98"/>
      <c r="FJS54" s="98"/>
      <c r="FJT54" s="98"/>
      <c r="FJU54" s="98"/>
      <c r="FJV54" s="98"/>
      <c r="FJW54" s="98"/>
      <c r="FJX54" s="98"/>
      <c r="FJY54" s="98"/>
      <c r="FJZ54" s="98"/>
      <c r="FKA54" s="98"/>
      <c r="FKB54" s="98"/>
      <c r="FKC54" s="98"/>
      <c r="FKD54" s="98"/>
      <c r="FKE54" s="98"/>
      <c r="FKF54" s="98"/>
      <c r="FKG54" s="98"/>
      <c r="FKH54" s="98"/>
      <c r="FKI54" s="98"/>
      <c r="FKJ54" s="98"/>
      <c r="FKK54" s="98"/>
      <c r="FKL54" s="98"/>
      <c r="FKM54" s="98"/>
      <c r="FKN54" s="98"/>
      <c r="FKO54" s="98"/>
      <c r="FKP54" s="98"/>
      <c r="FKQ54" s="98"/>
      <c r="FKR54" s="98"/>
      <c r="FKS54" s="98"/>
      <c r="FKT54" s="98"/>
      <c r="FKU54" s="98"/>
      <c r="FKV54" s="98"/>
      <c r="FKW54" s="98"/>
      <c r="FKX54" s="98"/>
      <c r="FKY54" s="98"/>
      <c r="FKZ54" s="98"/>
      <c r="FLA54" s="98"/>
      <c r="FLB54" s="98"/>
      <c r="FLC54" s="98"/>
      <c r="FLD54" s="98"/>
      <c r="FLE54" s="98"/>
      <c r="FLF54" s="98"/>
      <c r="FLG54" s="98"/>
      <c r="FLH54" s="98"/>
      <c r="FLI54" s="98"/>
      <c r="FLJ54" s="98"/>
      <c r="FLK54" s="98"/>
      <c r="FLL54" s="98"/>
      <c r="FLM54" s="98"/>
      <c r="FLN54" s="98"/>
      <c r="FLO54" s="98"/>
      <c r="FLP54" s="98"/>
      <c r="FLQ54" s="98"/>
      <c r="FLR54" s="98"/>
      <c r="FLS54" s="98"/>
      <c r="FLT54" s="98"/>
      <c r="FLU54" s="98"/>
      <c r="FLV54" s="98"/>
      <c r="FLW54" s="98"/>
      <c r="FLX54" s="98"/>
      <c r="FLY54" s="98"/>
      <c r="FLZ54" s="98"/>
      <c r="FMA54" s="98"/>
      <c r="FMB54" s="98"/>
      <c r="FMC54" s="98"/>
      <c r="FMD54" s="98"/>
      <c r="FME54" s="98"/>
      <c r="FMF54" s="98"/>
      <c r="FMG54" s="98"/>
      <c r="FMH54" s="98"/>
      <c r="FMI54" s="98"/>
      <c r="FMJ54" s="98"/>
      <c r="FMK54" s="98"/>
      <c r="FML54" s="98"/>
      <c r="FMM54" s="98"/>
      <c r="FMN54" s="98"/>
      <c r="FMO54" s="98"/>
      <c r="FMP54" s="98"/>
      <c r="FMQ54" s="98"/>
      <c r="FMR54" s="98"/>
      <c r="FMS54" s="98"/>
      <c r="FMT54" s="98"/>
      <c r="FMU54" s="98"/>
      <c r="FMV54" s="98"/>
      <c r="FMW54" s="98"/>
      <c r="FMX54" s="98"/>
      <c r="FMY54" s="98"/>
      <c r="FMZ54" s="98"/>
      <c r="FNA54" s="98"/>
      <c r="FNB54" s="98"/>
      <c r="FNC54" s="98"/>
      <c r="FND54" s="98"/>
      <c r="FNE54" s="98"/>
      <c r="FNF54" s="98"/>
      <c r="FNG54" s="98"/>
      <c r="FNH54" s="98"/>
      <c r="FNI54" s="98"/>
      <c r="FNJ54" s="98"/>
      <c r="FNK54" s="98"/>
      <c r="FNL54" s="98"/>
      <c r="FNM54" s="98"/>
      <c r="FNN54" s="98"/>
      <c r="FNO54" s="98"/>
      <c r="FNP54" s="98"/>
      <c r="FNQ54" s="98"/>
      <c r="FNR54" s="98"/>
      <c r="FNS54" s="98"/>
      <c r="FNT54" s="98"/>
      <c r="FNU54" s="98"/>
      <c r="FNV54" s="98"/>
      <c r="FNW54" s="98"/>
      <c r="FNX54" s="98"/>
      <c r="FNY54" s="98"/>
      <c r="FNZ54" s="98"/>
      <c r="FOA54" s="98"/>
      <c r="FOB54" s="98"/>
      <c r="FOC54" s="98"/>
      <c r="FOD54" s="98"/>
      <c r="FOE54" s="98"/>
      <c r="FOF54" s="98"/>
      <c r="FOG54" s="98"/>
      <c r="FOH54" s="98"/>
      <c r="FOI54" s="98"/>
      <c r="FOJ54" s="98"/>
      <c r="FOK54" s="98"/>
      <c r="FOL54" s="98"/>
      <c r="FOM54" s="98"/>
      <c r="FON54" s="98"/>
      <c r="FOO54" s="98"/>
      <c r="FOP54" s="98"/>
      <c r="FOQ54" s="98"/>
      <c r="FOR54" s="98"/>
      <c r="FOS54" s="98"/>
      <c r="FOT54" s="98"/>
      <c r="FOU54" s="98"/>
      <c r="FOV54" s="98"/>
      <c r="FOW54" s="98"/>
      <c r="FOX54" s="98"/>
      <c r="FOY54" s="98"/>
      <c r="FOZ54" s="98"/>
      <c r="FPA54" s="98"/>
      <c r="FPB54" s="98"/>
      <c r="FPC54" s="98"/>
      <c r="FPD54" s="98"/>
      <c r="FPE54" s="98"/>
      <c r="FPF54" s="98"/>
      <c r="FPG54" s="98"/>
      <c r="FPH54" s="98"/>
      <c r="FPI54" s="98"/>
      <c r="FPJ54" s="98"/>
      <c r="FPK54" s="98"/>
      <c r="FPL54" s="98"/>
      <c r="FPM54" s="98"/>
      <c r="FPN54" s="98"/>
      <c r="FPO54" s="98"/>
      <c r="FPP54" s="98"/>
      <c r="FPQ54" s="98"/>
      <c r="FPR54" s="98"/>
      <c r="FPS54" s="98"/>
      <c r="FPT54" s="98"/>
      <c r="FPU54" s="98"/>
      <c r="FPV54" s="98"/>
      <c r="FPW54" s="98"/>
      <c r="FPX54" s="98"/>
      <c r="FPY54" s="98"/>
      <c r="FPZ54" s="98"/>
      <c r="FQA54" s="98"/>
      <c r="FQB54" s="98"/>
      <c r="FQC54" s="98"/>
      <c r="FQD54" s="98"/>
      <c r="FQE54" s="98"/>
      <c r="FQF54" s="98"/>
      <c r="FQG54" s="98"/>
      <c r="FQH54" s="98"/>
      <c r="FQI54" s="98"/>
      <c r="FQJ54" s="98"/>
      <c r="FQK54" s="98"/>
      <c r="FQL54" s="98"/>
      <c r="FQM54" s="98"/>
      <c r="FQN54" s="98"/>
      <c r="FQO54" s="98"/>
      <c r="FQP54" s="98"/>
      <c r="FQQ54" s="98"/>
      <c r="FQR54" s="98"/>
      <c r="FQS54" s="98"/>
      <c r="FQT54" s="98"/>
      <c r="FQU54" s="98"/>
      <c r="FQV54" s="98"/>
      <c r="FQW54" s="98"/>
      <c r="FQX54" s="98"/>
      <c r="FQY54" s="98"/>
      <c r="FQZ54" s="98"/>
      <c r="FRA54" s="98"/>
      <c r="FRB54" s="98"/>
      <c r="FRC54" s="98"/>
      <c r="FRD54" s="98"/>
      <c r="FRE54" s="98"/>
      <c r="FRF54" s="98"/>
      <c r="FRG54" s="98"/>
      <c r="FRH54" s="98"/>
      <c r="FRI54" s="98"/>
      <c r="FRJ54" s="98"/>
      <c r="FRK54" s="98"/>
      <c r="FRL54" s="98"/>
      <c r="FRM54" s="98"/>
      <c r="FRN54" s="98"/>
      <c r="FRO54" s="98"/>
      <c r="FRP54" s="98"/>
      <c r="FRQ54" s="98"/>
      <c r="FRR54" s="98"/>
      <c r="FRS54" s="98"/>
      <c r="FRT54" s="98"/>
      <c r="FRU54" s="98"/>
      <c r="FRV54" s="98"/>
      <c r="FRW54" s="98"/>
      <c r="FRX54" s="98"/>
      <c r="FRY54" s="98"/>
      <c r="FRZ54" s="98"/>
      <c r="FSA54" s="98"/>
      <c r="FSB54" s="98"/>
      <c r="FSC54" s="98"/>
      <c r="FSD54" s="98"/>
      <c r="FSE54" s="98"/>
      <c r="FSF54" s="98"/>
      <c r="FSG54" s="98"/>
      <c r="FSH54" s="98"/>
      <c r="FSI54" s="98"/>
      <c r="FSJ54" s="98"/>
      <c r="FSK54" s="98"/>
      <c r="FSL54" s="98"/>
      <c r="FSM54" s="98"/>
      <c r="FSN54" s="98"/>
      <c r="FSO54" s="98"/>
      <c r="FSP54" s="98"/>
      <c r="FSQ54" s="98"/>
      <c r="FSR54" s="98"/>
      <c r="FSS54" s="98"/>
      <c r="FST54" s="98"/>
      <c r="FSU54" s="98"/>
      <c r="FSV54" s="98"/>
      <c r="FSW54" s="98"/>
      <c r="FSX54" s="98"/>
      <c r="FSY54" s="98"/>
      <c r="FSZ54" s="98"/>
      <c r="FTA54" s="98"/>
      <c r="FTB54" s="98"/>
      <c r="FTC54" s="98"/>
      <c r="FTD54" s="98"/>
      <c r="FTE54" s="98"/>
      <c r="FTF54" s="98"/>
      <c r="FTG54" s="98"/>
      <c r="FTH54" s="98"/>
      <c r="FTI54" s="98"/>
      <c r="FTJ54" s="98"/>
      <c r="FTK54" s="98"/>
      <c r="FTL54" s="98"/>
      <c r="FTM54" s="98"/>
      <c r="FTN54" s="98"/>
      <c r="FTO54" s="98"/>
      <c r="FTP54" s="98"/>
      <c r="FTQ54" s="98"/>
      <c r="FTR54" s="98"/>
      <c r="FTS54" s="98"/>
      <c r="FTT54" s="98"/>
      <c r="FTU54" s="98"/>
      <c r="FTV54" s="98"/>
      <c r="FTW54" s="98"/>
      <c r="FTX54" s="98"/>
      <c r="FTY54" s="98"/>
      <c r="FTZ54" s="98"/>
      <c r="FUA54" s="98"/>
      <c r="FUB54" s="98"/>
      <c r="FUC54" s="98"/>
      <c r="FUD54" s="98"/>
      <c r="FUE54" s="98"/>
      <c r="FUF54" s="98"/>
      <c r="FUG54" s="98"/>
      <c r="FUH54" s="98"/>
      <c r="FUI54" s="98"/>
      <c r="FUJ54" s="98"/>
      <c r="FUK54" s="98"/>
      <c r="FUL54" s="98"/>
      <c r="FUM54" s="98"/>
      <c r="FUN54" s="98"/>
      <c r="FUO54" s="98"/>
      <c r="FUP54" s="98"/>
      <c r="FUQ54" s="98"/>
      <c r="FUR54" s="98"/>
      <c r="FUS54" s="98"/>
      <c r="FUT54" s="98"/>
      <c r="FUU54" s="98"/>
      <c r="FUV54" s="98"/>
      <c r="FUW54" s="98"/>
      <c r="FUX54" s="98"/>
      <c r="FUY54" s="98"/>
      <c r="FUZ54" s="98"/>
      <c r="FVA54" s="98"/>
      <c r="FVB54" s="98"/>
      <c r="FVC54" s="98"/>
      <c r="FVD54" s="98"/>
      <c r="FVE54" s="98"/>
      <c r="FVF54" s="98"/>
      <c r="FVG54" s="98"/>
      <c r="FVH54" s="98"/>
      <c r="FVI54" s="98"/>
      <c r="FVJ54" s="98"/>
      <c r="FVK54" s="98"/>
      <c r="FVL54" s="98"/>
      <c r="FVM54" s="98"/>
      <c r="FVN54" s="98"/>
      <c r="FVO54" s="98"/>
      <c r="FVP54" s="98"/>
      <c r="FVQ54" s="98"/>
      <c r="FVR54" s="98"/>
      <c r="FVS54" s="98"/>
      <c r="FVT54" s="98"/>
      <c r="FVU54" s="98"/>
      <c r="FVV54" s="98"/>
      <c r="FVW54" s="98"/>
      <c r="FVX54" s="98"/>
      <c r="FVY54" s="98"/>
      <c r="FVZ54" s="98"/>
      <c r="FWA54" s="98"/>
      <c r="FWB54" s="98"/>
      <c r="FWC54" s="98"/>
      <c r="FWD54" s="98"/>
      <c r="FWE54" s="98"/>
      <c r="FWF54" s="98"/>
      <c r="FWG54" s="98"/>
      <c r="FWH54" s="98"/>
      <c r="FWI54" s="98"/>
      <c r="FWJ54" s="98"/>
      <c r="FWK54" s="98"/>
      <c r="FWL54" s="98"/>
      <c r="FWM54" s="98"/>
      <c r="FWN54" s="98"/>
      <c r="FWO54" s="98"/>
      <c r="FWP54" s="98"/>
      <c r="FWQ54" s="98"/>
      <c r="FWR54" s="98"/>
      <c r="FWS54" s="98"/>
      <c r="FWT54" s="98"/>
      <c r="FWU54" s="98"/>
      <c r="FWV54" s="98"/>
      <c r="FWW54" s="98"/>
      <c r="FWX54" s="98"/>
      <c r="FWY54" s="98"/>
      <c r="FWZ54" s="98"/>
      <c r="FXA54" s="98"/>
      <c r="FXB54" s="98"/>
      <c r="FXC54" s="98"/>
      <c r="FXD54" s="98"/>
      <c r="FXE54" s="98"/>
      <c r="FXF54" s="98"/>
      <c r="FXG54" s="98"/>
      <c r="FXH54" s="98"/>
      <c r="FXI54" s="98"/>
      <c r="FXJ54" s="98"/>
      <c r="FXK54" s="98"/>
      <c r="FXL54" s="98"/>
      <c r="FXM54" s="98"/>
      <c r="FXN54" s="98"/>
      <c r="FXO54" s="98"/>
      <c r="FXP54" s="98"/>
      <c r="FXQ54" s="98"/>
      <c r="FXR54" s="98"/>
      <c r="FXS54" s="98"/>
      <c r="FXT54" s="98"/>
      <c r="FXU54" s="98"/>
      <c r="FXV54" s="98"/>
      <c r="FXW54" s="98"/>
      <c r="FXX54" s="98"/>
      <c r="FXY54" s="98"/>
      <c r="FXZ54" s="98"/>
      <c r="FYA54" s="98"/>
      <c r="FYB54" s="98"/>
      <c r="FYC54" s="98"/>
      <c r="FYD54" s="98"/>
      <c r="FYE54" s="98"/>
      <c r="FYF54" s="98"/>
      <c r="FYG54" s="98"/>
      <c r="FYH54" s="98"/>
      <c r="FYI54" s="98"/>
      <c r="FYJ54" s="98"/>
      <c r="FYK54" s="98"/>
      <c r="FYL54" s="98"/>
      <c r="FYM54" s="98"/>
      <c r="FYN54" s="98"/>
      <c r="FYO54" s="98"/>
      <c r="FYP54" s="98"/>
      <c r="FYQ54" s="98"/>
      <c r="FYR54" s="98"/>
      <c r="FYS54" s="98"/>
      <c r="FYT54" s="98"/>
      <c r="FYU54" s="98"/>
      <c r="FYV54" s="98"/>
      <c r="FYW54" s="98"/>
      <c r="FYX54" s="98"/>
      <c r="FYY54" s="98"/>
      <c r="FYZ54" s="98"/>
      <c r="FZA54" s="98"/>
      <c r="FZB54" s="98"/>
      <c r="FZC54" s="98"/>
      <c r="FZD54" s="98"/>
      <c r="FZE54" s="98"/>
      <c r="FZF54" s="98"/>
      <c r="FZG54" s="98"/>
      <c r="FZH54" s="98"/>
      <c r="FZI54" s="98"/>
      <c r="FZJ54" s="98"/>
      <c r="FZK54" s="98"/>
      <c r="FZL54" s="98"/>
      <c r="FZM54" s="98"/>
      <c r="FZN54" s="98"/>
      <c r="FZO54" s="98"/>
      <c r="FZP54" s="98"/>
      <c r="FZQ54" s="98"/>
      <c r="FZR54" s="98"/>
      <c r="FZS54" s="98"/>
      <c r="FZT54" s="98"/>
      <c r="FZU54" s="98"/>
      <c r="FZV54" s="98"/>
      <c r="FZW54" s="98"/>
      <c r="FZX54" s="98"/>
      <c r="FZY54" s="98"/>
      <c r="FZZ54" s="98"/>
      <c r="GAA54" s="98"/>
      <c r="GAB54" s="98"/>
      <c r="GAC54" s="98"/>
      <c r="GAD54" s="98"/>
      <c r="GAE54" s="98"/>
      <c r="GAF54" s="98"/>
      <c r="GAG54" s="98"/>
      <c r="GAH54" s="98"/>
      <c r="GAI54" s="98"/>
      <c r="GAJ54" s="98"/>
      <c r="GAK54" s="98"/>
      <c r="GAL54" s="98"/>
      <c r="GAM54" s="98"/>
      <c r="GAN54" s="98"/>
      <c r="GAO54" s="98"/>
      <c r="GAP54" s="98"/>
      <c r="GAQ54" s="98"/>
      <c r="GAR54" s="98"/>
      <c r="GAS54" s="98"/>
      <c r="GAT54" s="98"/>
      <c r="GAU54" s="98"/>
      <c r="GAV54" s="98"/>
      <c r="GAW54" s="98"/>
      <c r="GAX54" s="98"/>
      <c r="GAY54" s="98"/>
      <c r="GAZ54" s="98"/>
      <c r="GBA54" s="98"/>
      <c r="GBB54" s="98"/>
      <c r="GBC54" s="98"/>
      <c r="GBD54" s="98"/>
      <c r="GBE54" s="98"/>
      <c r="GBF54" s="98"/>
      <c r="GBG54" s="98"/>
      <c r="GBH54" s="98"/>
      <c r="GBI54" s="98"/>
      <c r="GBJ54" s="98"/>
      <c r="GBK54" s="98"/>
      <c r="GBL54" s="98"/>
      <c r="GBM54" s="98"/>
      <c r="GBN54" s="98"/>
      <c r="GBO54" s="98"/>
      <c r="GBP54" s="98"/>
      <c r="GBQ54" s="98"/>
      <c r="GBR54" s="98"/>
      <c r="GBS54" s="98"/>
      <c r="GBT54" s="98"/>
      <c r="GBU54" s="98"/>
      <c r="GBV54" s="98"/>
      <c r="GBW54" s="98"/>
      <c r="GBX54" s="98"/>
      <c r="GBY54" s="98"/>
      <c r="GBZ54" s="98"/>
      <c r="GCA54" s="98"/>
      <c r="GCB54" s="98"/>
      <c r="GCC54" s="98"/>
      <c r="GCD54" s="98"/>
      <c r="GCE54" s="98"/>
      <c r="GCF54" s="98"/>
      <c r="GCG54" s="98"/>
      <c r="GCH54" s="98"/>
      <c r="GCI54" s="98"/>
      <c r="GCJ54" s="98"/>
      <c r="GCK54" s="98"/>
      <c r="GCL54" s="98"/>
      <c r="GCM54" s="98"/>
      <c r="GCN54" s="98"/>
      <c r="GCO54" s="98"/>
      <c r="GCP54" s="98"/>
      <c r="GCQ54" s="98"/>
      <c r="GCR54" s="98"/>
      <c r="GCS54" s="98"/>
      <c r="GCT54" s="98"/>
      <c r="GCU54" s="98"/>
      <c r="GCV54" s="98"/>
      <c r="GCW54" s="98"/>
      <c r="GCX54" s="98"/>
      <c r="GCY54" s="98"/>
      <c r="GCZ54" s="98"/>
      <c r="GDA54" s="98"/>
      <c r="GDB54" s="98"/>
      <c r="GDC54" s="98"/>
      <c r="GDD54" s="98"/>
      <c r="GDE54" s="98"/>
      <c r="GDF54" s="98"/>
      <c r="GDG54" s="98"/>
      <c r="GDH54" s="98"/>
      <c r="GDI54" s="98"/>
      <c r="GDJ54" s="98"/>
      <c r="GDK54" s="98"/>
      <c r="GDL54" s="98"/>
      <c r="GDM54" s="98"/>
      <c r="GDN54" s="98"/>
      <c r="GDO54" s="98"/>
      <c r="GDP54" s="98"/>
      <c r="GDQ54" s="98"/>
      <c r="GDR54" s="98"/>
      <c r="GDS54" s="98"/>
      <c r="GDT54" s="98"/>
      <c r="GDU54" s="98"/>
      <c r="GDV54" s="98"/>
      <c r="GDW54" s="98"/>
      <c r="GDX54" s="98"/>
      <c r="GDY54" s="98"/>
      <c r="GDZ54" s="98"/>
      <c r="GEA54" s="98"/>
      <c r="GEB54" s="98"/>
      <c r="GEC54" s="98"/>
      <c r="GED54" s="98"/>
      <c r="GEE54" s="98"/>
      <c r="GEF54" s="98"/>
      <c r="GEG54" s="98"/>
      <c r="GEH54" s="98"/>
      <c r="GEI54" s="98"/>
      <c r="GEJ54" s="98"/>
      <c r="GEK54" s="98"/>
      <c r="GEL54" s="98"/>
      <c r="GEM54" s="98"/>
      <c r="GEN54" s="98"/>
      <c r="GEO54" s="98"/>
      <c r="GEP54" s="98"/>
      <c r="GEQ54" s="98"/>
      <c r="GER54" s="98"/>
      <c r="GES54" s="98"/>
      <c r="GET54" s="98"/>
      <c r="GEU54" s="98"/>
      <c r="GEV54" s="98"/>
      <c r="GEW54" s="98"/>
      <c r="GEX54" s="98"/>
      <c r="GEY54" s="98"/>
      <c r="GEZ54" s="98"/>
      <c r="GFA54" s="98"/>
      <c r="GFB54" s="98"/>
      <c r="GFC54" s="98"/>
      <c r="GFD54" s="98"/>
      <c r="GFE54" s="98"/>
      <c r="GFF54" s="98"/>
      <c r="GFG54" s="98"/>
      <c r="GFH54" s="98"/>
      <c r="GFI54" s="98"/>
      <c r="GFJ54" s="98"/>
      <c r="GFK54" s="98"/>
      <c r="GFL54" s="98"/>
      <c r="GFM54" s="98"/>
      <c r="GFN54" s="98"/>
      <c r="GFO54" s="98"/>
      <c r="GFP54" s="98"/>
      <c r="GFQ54" s="98"/>
      <c r="GFR54" s="98"/>
      <c r="GFS54" s="98"/>
      <c r="GFT54" s="98"/>
      <c r="GFU54" s="98"/>
      <c r="GFV54" s="98"/>
      <c r="GFW54" s="98"/>
      <c r="GFX54" s="98"/>
      <c r="GFY54" s="98"/>
      <c r="GFZ54" s="98"/>
      <c r="GGA54" s="98"/>
      <c r="GGB54" s="98"/>
      <c r="GGC54" s="98"/>
      <c r="GGD54" s="98"/>
      <c r="GGE54" s="98"/>
      <c r="GGF54" s="98"/>
      <c r="GGG54" s="98"/>
      <c r="GGH54" s="98"/>
      <c r="GGI54" s="98"/>
      <c r="GGJ54" s="98"/>
      <c r="GGK54" s="98"/>
      <c r="GGL54" s="98"/>
      <c r="GGM54" s="98"/>
      <c r="GGN54" s="98"/>
      <c r="GGO54" s="98"/>
      <c r="GGP54" s="98"/>
      <c r="GGQ54" s="98"/>
      <c r="GGR54" s="98"/>
      <c r="GGS54" s="98"/>
      <c r="GGT54" s="98"/>
      <c r="GGU54" s="98"/>
      <c r="GGV54" s="98"/>
      <c r="GGW54" s="98"/>
      <c r="GGX54" s="98"/>
      <c r="GGY54" s="98"/>
      <c r="GGZ54" s="98"/>
      <c r="GHA54" s="98"/>
      <c r="GHB54" s="98"/>
      <c r="GHC54" s="98"/>
      <c r="GHD54" s="98"/>
      <c r="GHE54" s="98"/>
      <c r="GHF54" s="98"/>
      <c r="GHG54" s="98"/>
      <c r="GHH54" s="98"/>
      <c r="GHI54" s="98"/>
      <c r="GHJ54" s="98"/>
      <c r="GHK54" s="98"/>
      <c r="GHL54" s="98"/>
      <c r="GHM54" s="98"/>
      <c r="GHN54" s="98"/>
      <c r="GHO54" s="98"/>
      <c r="GHP54" s="98"/>
      <c r="GHQ54" s="98"/>
      <c r="GHR54" s="98"/>
      <c r="GHS54" s="98"/>
      <c r="GHT54" s="98"/>
      <c r="GHU54" s="98"/>
      <c r="GHV54" s="98"/>
      <c r="GHW54" s="98"/>
      <c r="GHX54" s="98"/>
      <c r="GHY54" s="98"/>
      <c r="GHZ54" s="98"/>
      <c r="GIA54" s="98"/>
      <c r="GIB54" s="98"/>
      <c r="GIC54" s="98"/>
      <c r="GID54" s="98"/>
      <c r="GIE54" s="98"/>
      <c r="GIF54" s="98"/>
      <c r="GIG54" s="98"/>
      <c r="GIH54" s="98"/>
      <c r="GII54" s="98"/>
      <c r="GIJ54" s="98"/>
      <c r="GIK54" s="98"/>
      <c r="GIL54" s="98"/>
      <c r="GIM54" s="98"/>
      <c r="GIN54" s="98"/>
      <c r="GIO54" s="98"/>
      <c r="GIP54" s="98"/>
      <c r="GIQ54" s="98"/>
      <c r="GIR54" s="98"/>
      <c r="GIS54" s="98"/>
      <c r="GIT54" s="98"/>
      <c r="GIU54" s="98"/>
      <c r="GIV54" s="98"/>
      <c r="GIW54" s="98"/>
      <c r="GIX54" s="98"/>
      <c r="GIY54" s="98"/>
      <c r="GIZ54" s="98"/>
      <c r="GJA54" s="98"/>
      <c r="GJB54" s="98"/>
      <c r="GJC54" s="98"/>
      <c r="GJD54" s="98"/>
      <c r="GJE54" s="98"/>
      <c r="GJF54" s="98"/>
      <c r="GJG54" s="98"/>
      <c r="GJH54" s="98"/>
      <c r="GJI54" s="98"/>
      <c r="GJJ54" s="98"/>
      <c r="GJK54" s="98"/>
      <c r="GJL54" s="98"/>
      <c r="GJM54" s="98"/>
      <c r="GJN54" s="98"/>
      <c r="GJO54" s="98"/>
      <c r="GJP54" s="98"/>
      <c r="GJQ54" s="98"/>
      <c r="GJR54" s="98"/>
      <c r="GJS54" s="98"/>
      <c r="GJT54" s="98"/>
      <c r="GJU54" s="98"/>
      <c r="GJV54" s="98"/>
      <c r="GJW54" s="98"/>
      <c r="GJX54" s="98"/>
      <c r="GJY54" s="98"/>
      <c r="GJZ54" s="98"/>
      <c r="GKA54" s="98"/>
      <c r="GKB54" s="98"/>
      <c r="GKC54" s="98"/>
      <c r="GKD54" s="98"/>
      <c r="GKE54" s="98"/>
      <c r="GKF54" s="98"/>
      <c r="GKG54" s="98"/>
      <c r="GKH54" s="98"/>
      <c r="GKI54" s="98"/>
      <c r="GKJ54" s="98"/>
      <c r="GKK54" s="98"/>
      <c r="GKL54" s="98"/>
      <c r="GKM54" s="98"/>
      <c r="GKN54" s="98"/>
      <c r="GKO54" s="98"/>
      <c r="GKP54" s="98"/>
      <c r="GKQ54" s="98"/>
      <c r="GKR54" s="98"/>
      <c r="GKS54" s="98"/>
      <c r="GKT54" s="98"/>
      <c r="GKU54" s="98"/>
      <c r="GKV54" s="98"/>
      <c r="GKW54" s="98"/>
      <c r="GKX54" s="98"/>
      <c r="GKY54" s="98"/>
      <c r="GKZ54" s="98"/>
      <c r="GLA54" s="98"/>
      <c r="GLB54" s="98"/>
      <c r="GLC54" s="98"/>
      <c r="GLD54" s="98"/>
      <c r="GLE54" s="98"/>
      <c r="GLF54" s="98"/>
      <c r="GLG54" s="98"/>
      <c r="GLH54" s="98"/>
      <c r="GLI54" s="98"/>
      <c r="GLJ54" s="98"/>
      <c r="GLK54" s="98"/>
      <c r="GLL54" s="98"/>
      <c r="GLM54" s="98"/>
      <c r="GLN54" s="98"/>
      <c r="GLO54" s="98"/>
      <c r="GLP54" s="98"/>
      <c r="GLQ54" s="98"/>
      <c r="GLR54" s="98"/>
      <c r="GLS54" s="98"/>
      <c r="GLT54" s="98"/>
      <c r="GLU54" s="98"/>
      <c r="GLV54" s="98"/>
      <c r="GLW54" s="98"/>
      <c r="GLX54" s="98"/>
      <c r="GLY54" s="98"/>
      <c r="GLZ54" s="98"/>
      <c r="GMA54" s="98"/>
      <c r="GMB54" s="98"/>
      <c r="GMC54" s="98"/>
      <c r="GMD54" s="98"/>
      <c r="GME54" s="98"/>
      <c r="GMF54" s="98"/>
      <c r="GMG54" s="98"/>
      <c r="GMH54" s="98"/>
      <c r="GMI54" s="98"/>
      <c r="GMJ54" s="98"/>
      <c r="GMK54" s="98"/>
      <c r="GML54" s="98"/>
      <c r="GMM54" s="98"/>
      <c r="GMN54" s="98"/>
      <c r="GMO54" s="98"/>
      <c r="GMP54" s="98"/>
      <c r="GMQ54" s="98"/>
      <c r="GMR54" s="98"/>
      <c r="GMS54" s="98"/>
      <c r="GMT54" s="98"/>
      <c r="GMU54" s="98"/>
      <c r="GMV54" s="98"/>
      <c r="GMW54" s="98"/>
      <c r="GMX54" s="98"/>
      <c r="GMY54" s="98"/>
      <c r="GMZ54" s="98"/>
      <c r="GNA54" s="98"/>
      <c r="GNB54" s="98"/>
      <c r="GNC54" s="98"/>
      <c r="GND54" s="98"/>
      <c r="GNE54" s="98"/>
      <c r="GNF54" s="98"/>
      <c r="GNG54" s="98"/>
      <c r="GNH54" s="98"/>
      <c r="GNI54" s="98"/>
      <c r="GNJ54" s="98"/>
      <c r="GNK54" s="98"/>
      <c r="GNL54" s="98"/>
      <c r="GNM54" s="98"/>
      <c r="GNN54" s="98"/>
      <c r="GNO54" s="98"/>
      <c r="GNP54" s="98"/>
      <c r="GNQ54" s="98"/>
      <c r="GNR54" s="98"/>
      <c r="GNS54" s="98"/>
      <c r="GNT54" s="98"/>
      <c r="GNU54" s="98"/>
      <c r="GNV54" s="98"/>
      <c r="GNW54" s="98"/>
      <c r="GNX54" s="98"/>
      <c r="GNY54" s="98"/>
      <c r="GNZ54" s="98"/>
      <c r="GOA54" s="98"/>
      <c r="GOB54" s="98"/>
      <c r="GOC54" s="98"/>
      <c r="GOD54" s="98"/>
      <c r="GOE54" s="98"/>
      <c r="GOF54" s="98"/>
      <c r="GOG54" s="98"/>
      <c r="GOH54" s="98"/>
      <c r="GOI54" s="98"/>
      <c r="GOJ54" s="98"/>
      <c r="GOK54" s="98"/>
      <c r="GOL54" s="98"/>
      <c r="GOM54" s="98"/>
      <c r="GON54" s="98"/>
      <c r="GOO54" s="98"/>
      <c r="GOP54" s="98"/>
      <c r="GOQ54" s="98"/>
      <c r="GOR54" s="98"/>
      <c r="GOS54" s="98"/>
      <c r="GOT54" s="98"/>
      <c r="GOU54" s="98"/>
      <c r="GOV54" s="98"/>
      <c r="GOW54" s="98"/>
      <c r="GOX54" s="98"/>
      <c r="GOY54" s="98"/>
      <c r="GOZ54" s="98"/>
      <c r="GPA54" s="98"/>
      <c r="GPB54" s="98"/>
      <c r="GPC54" s="98"/>
      <c r="GPD54" s="98"/>
      <c r="GPE54" s="98"/>
      <c r="GPF54" s="98"/>
      <c r="GPG54" s="98"/>
      <c r="GPH54" s="98"/>
      <c r="GPI54" s="98"/>
      <c r="GPJ54" s="98"/>
      <c r="GPK54" s="98"/>
      <c r="GPL54" s="98"/>
      <c r="GPM54" s="98"/>
      <c r="GPN54" s="98"/>
      <c r="GPO54" s="98"/>
      <c r="GPP54" s="98"/>
      <c r="GPQ54" s="98"/>
      <c r="GPR54" s="98"/>
      <c r="GPS54" s="98"/>
      <c r="GPT54" s="98"/>
      <c r="GPU54" s="98"/>
      <c r="GPV54" s="98"/>
      <c r="GPW54" s="98"/>
      <c r="GPX54" s="98"/>
      <c r="GPY54" s="98"/>
      <c r="GPZ54" s="98"/>
      <c r="GQA54" s="98"/>
      <c r="GQB54" s="98"/>
      <c r="GQC54" s="98"/>
      <c r="GQD54" s="98"/>
      <c r="GQE54" s="98"/>
      <c r="GQF54" s="98"/>
      <c r="GQG54" s="98"/>
      <c r="GQH54" s="98"/>
      <c r="GQI54" s="98"/>
      <c r="GQJ54" s="98"/>
      <c r="GQK54" s="98"/>
      <c r="GQL54" s="98"/>
      <c r="GQM54" s="98"/>
      <c r="GQN54" s="98"/>
      <c r="GQO54" s="98"/>
      <c r="GQP54" s="98"/>
      <c r="GQQ54" s="98"/>
      <c r="GQR54" s="98"/>
      <c r="GQS54" s="98"/>
      <c r="GQT54" s="98"/>
      <c r="GQU54" s="98"/>
      <c r="GQV54" s="98"/>
      <c r="GQW54" s="98"/>
      <c r="GQX54" s="98"/>
      <c r="GQY54" s="98"/>
      <c r="GQZ54" s="98"/>
      <c r="GRA54" s="98"/>
      <c r="GRB54" s="98"/>
      <c r="GRC54" s="98"/>
      <c r="GRD54" s="98"/>
      <c r="GRE54" s="98"/>
      <c r="GRF54" s="98"/>
      <c r="GRG54" s="98"/>
      <c r="GRH54" s="98"/>
      <c r="GRI54" s="98"/>
      <c r="GRJ54" s="98"/>
      <c r="GRK54" s="98"/>
      <c r="GRL54" s="98"/>
      <c r="GRM54" s="98"/>
      <c r="GRN54" s="98"/>
      <c r="GRO54" s="98"/>
      <c r="GRP54" s="98"/>
      <c r="GRQ54" s="98"/>
      <c r="GRR54" s="98"/>
      <c r="GRS54" s="98"/>
      <c r="GRT54" s="98"/>
      <c r="GRU54" s="98"/>
      <c r="GRV54" s="98"/>
      <c r="GRW54" s="98"/>
      <c r="GRX54" s="98"/>
      <c r="GRY54" s="98"/>
      <c r="GRZ54" s="98"/>
      <c r="GSA54" s="98"/>
      <c r="GSB54" s="98"/>
      <c r="GSC54" s="98"/>
      <c r="GSD54" s="98"/>
      <c r="GSE54" s="98"/>
      <c r="GSF54" s="98"/>
      <c r="GSG54" s="98"/>
      <c r="GSH54" s="98"/>
      <c r="GSI54" s="98"/>
      <c r="GSJ54" s="98"/>
      <c r="GSK54" s="98"/>
      <c r="GSL54" s="98"/>
      <c r="GSM54" s="98"/>
      <c r="GSN54" s="98"/>
      <c r="GSO54" s="98"/>
      <c r="GSP54" s="98"/>
      <c r="GSQ54" s="98"/>
      <c r="GSR54" s="98"/>
      <c r="GSS54" s="98"/>
      <c r="GST54" s="98"/>
      <c r="GSU54" s="98"/>
      <c r="GSV54" s="98"/>
      <c r="GSW54" s="98"/>
      <c r="GSX54" s="98"/>
      <c r="GSY54" s="98"/>
      <c r="GSZ54" s="98"/>
      <c r="GTA54" s="98"/>
      <c r="GTB54" s="98"/>
      <c r="GTC54" s="98"/>
      <c r="GTD54" s="98"/>
      <c r="GTE54" s="98"/>
      <c r="GTF54" s="98"/>
      <c r="GTG54" s="98"/>
      <c r="GTH54" s="98"/>
      <c r="GTI54" s="98"/>
      <c r="GTJ54" s="98"/>
      <c r="GTK54" s="98"/>
      <c r="GTL54" s="98"/>
      <c r="GTM54" s="98"/>
      <c r="GTN54" s="98"/>
      <c r="GTO54" s="98"/>
      <c r="GTP54" s="98"/>
      <c r="GTQ54" s="98"/>
      <c r="GTR54" s="98"/>
      <c r="GTS54" s="98"/>
      <c r="GTT54" s="98"/>
      <c r="GTU54" s="98"/>
      <c r="GTV54" s="98"/>
      <c r="GTW54" s="98"/>
      <c r="GTX54" s="98"/>
      <c r="GTY54" s="98"/>
      <c r="GTZ54" s="98"/>
      <c r="GUA54" s="98"/>
      <c r="GUB54" s="98"/>
      <c r="GUC54" s="98"/>
      <c r="GUD54" s="98"/>
      <c r="GUE54" s="98"/>
      <c r="GUF54" s="98"/>
      <c r="GUG54" s="98"/>
      <c r="GUH54" s="98"/>
      <c r="GUI54" s="98"/>
      <c r="GUJ54" s="98"/>
      <c r="GUK54" s="98"/>
      <c r="GUL54" s="98"/>
      <c r="GUM54" s="98"/>
      <c r="GUN54" s="98"/>
      <c r="GUO54" s="98"/>
      <c r="GUP54" s="98"/>
      <c r="GUQ54" s="98"/>
      <c r="GUR54" s="98"/>
      <c r="GUS54" s="98"/>
      <c r="GUT54" s="98"/>
      <c r="GUU54" s="98"/>
      <c r="GUV54" s="98"/>
      <c r="GUW54" s="98"/>
      <c r="GUX54" s="98"/>
      <c r="GUY54" s="98"/>
      <c r="GUZ54" s="98"/>
      <c r="GVA54" s="98"/>
      <c r="GVB54" s="98"/>
      <c r="GVC54" s="98"/>
      <c r="GVD54" s="98"/>
      <c r="GVE54" s="98"/>
      <c r="GVF54" s="98"/>
      <c r="GVG54" s="98"/>
      <c r="GVH54" s="98"/>
      <c r="GVI54" s="98"/>
      <c r="GVJ54" s="98"/>
      <c r="GVK54" s="98"/>
      <c r="GVL54" s="98"/>
      <c r="GVM54" s="98"/>
      <c r="GVN54" s="98"/>
      <c r="GVO54" s="98"/>
      <c r="GVP54" s="98"/>
      <c r="GVQ54" s="98"/>
      <c r="GVR54" s="98"/>
      <c r="GVS54" s="98"/>
      <c r="GVT54" s="98"/>
      <c r="GVU54" s="98"/>
      <c r="GVV54" s="98"/>
      <c r="GVW54" s="98"/>
      <c r="GVX54" s="98"/>
      <c r="GVY54" s="98"/>
      <c r="GVZ54" s="98"/>
      <c r="GWA54" s="98"/>
      <c r="GWB54" s="98"/>
      <c r="GWC54" s="98"/>
      <c r="GWD54" s="98"/>
      <c r="GWE54" s="98"/>
      <c r="GWF54" s="98"/>
      <c r="GWG54" s="98"/>
      <c r="GWH54" s="98"/>
      <c r="GWI54" s="98"/>
      <c r="GWJ54" s="98"/>
      <c r="GWK54" s="98"/>
      <c r="GWL54" s="98"/>
      <c r="GWM54" s="98"/>
      <c r="GWN54" s="98"/>
      <c r="GWO54" s="98"/>
      <c r="GWP54" s="98"/>
      <c r="GWQ54" s="98"/>
      <c r="GWR54" s="98"/>
      <c r="GWS54" s="98"/>
      <c r="GWT54" s="98"/>
      <c r="GWU54" s="98"/>
      <c r="GWV54" s="98"/>
      <c r="GWW54" s="98"/>
      <c r="GWX54" s="98"/>
      <c r="GWY54" s="98"/>
      <c r="GWZ54" s="98"/>
      <c r="GXA54" s="98"/>
      <c r="GXB54" s="98"/>
      <c r="GXC54" s="98"/>
      <c r="GXD54" s="98"/>
      <c r="GXE54" s="98"/>
      <c r="GXF54" s="98"/>
      <c r="GXG54" s="98"/>
      <c r="GXH54" s="98"/>
      <c r="GXI54" s="98"/>
      <c r="GXJ54" s="98"/>
      <c r="GXK54" s="98"/>
      <c r="GXL54" s="98"/>
      <c r="GXM54" s="98"/>
      <c r="GXN54" s="98"/>
      <c r="GXO54" s="98"/>
      <c r="GXP54" s="98"/>
      <c r="GXQ54" s="98"/>
      <c r="GXR54" s="98"/>
      <c r="GXS54" s="98"/>
      <c r="GXT54" s="98"/>
      <c r="GXU54" s="98"/>
      <c r="GXV54" s="98"/>
      <c r="GXW54" s="98"/>
      <c r="GXX54" s="98"/>
      <c r="GXY54" s="98"/>
      <c r="GXZ54" s="98"/>
      <c r="GYA54" s="98"/>
      <c r="GYB54" s="98"/>
      <c r="GYC54" s="98"/>
      <c r="GYD54" s="98"/>
      <c r="GYE54" s="98"/>
      <c r="GYF54" s="98"/>
      <c r="GYG54" s="98"/>
      <c r="GYH54" s="98"/>
      <c r="GYI54" s="98"/>
      <c r="GYJ54" s="98"/>
      <c r="GYK54" s="98"/>
      <c r="GYL54" s="98"/>
      <c r="GYM54" s="98"/>
      <c r="GYN54" s="98"/>
      <c r="GYO54" s="98"/>
      <c r="GYP54" s="98"/>
      <c r="GYQ54" s="98"/>
      <c r="GYR54" s="98"/>
      <c r="GYS54" s="98"/>
      <c r="GYT54" s="98"/>
      <c r="GYU54" s="98"/>
      <c r="GYV54" s="98"/>
      <c r="GYW54" s="98"/>
      <c r="GYX54" s="98"/>
      <c r="GYY54" s="98"/>
      <c r="GYZ54" s="98"/>
      <c r="GZA54" s="98"/>
      <c r="GZB54" s="98"/>
      <c r="GZC54" s="98"/>
      <c r="GZD54" s="98"/>
      <c r="GZE54" s="98"/>
      <c r="GZF54" s="98"/>
      <c r="GZG54" s="98"/>
      <c r="GZH54" s="98"/>
      <c r="GZI54" s="98"/>
      <c r="GZJ54" s="98"/>
      <c r="GZK54" s="98"/>
      <c r="GZL54" s="98"/>
      <c r="GZM54" s="98"/>
      <c r="GZN54" s="98"/>
      <c r="GZO54" s="98"/>
      <c r="GZP54" s="98"/>
      <c r="GZQ54" s="98"/>
      <c r="GZR54" s="98"/>
      <c r="GZS54" s="98"/>
      <c r="GZT54" s="98"/>
      <c r="GZU54" s="98"/>
      <c r="GZV54" s="98"/>
      <c r="GZW54" s="98"/>
      <c r="GZX54" s="98"/>
      <c r="GZY54" s="98"/>
      <c r="GZZ54" s="98"/>
      <c r="HAA54" s="98"/>
      <c r="HAB54" s="98"/>
      <c r="HAC54" s="98"/>
      <c r="HAD54" s="98"/>
      <c r="HAE54" s="98"/>
      <c r="HAF54" s="98"/>
      <c r="HAG54" s="98"/>
      <c r="HAH54" s="98"/>
      <c r="HAI54" s="98"/>
      <c r="HAJ54" s="98"/>
      <c r="HAK54" s="98"/>
      <c r="HAL54" s="98"/>
      <c r="HAM54" s="98"/>
      <c r="HAN54" s="98"/>
      <c r="HAO54" s="98"/>
      <c r="HAP54" s="98"/>
      <c r="HAQ54" s="98"/>
      <c r="HAR54" s="98"/>
      <c r="HAS54" s="98"/>
      <c r="HAT54" s="98"/>
      <c r="HAU54" s="98"/>
      <c r="HAV54" s="98"/>
      <c r="HAW54" s="98"/>
      <c r="HAX54" s="98"/>
      <c r="HAY54" s="98"/>
      <c r="HAZ54" s="98"/>
      <c r="HBA54" s="98"/>
      <c r="HBB54" s="98"/>
      <c r="HBC54" s="98"/>
      <c r="HBD54" s="98"/>
      <c r="HBE54" s="98"/>
      <c r="HBF54" s="98"/>
      <c r="HBG54" s="98"/>
      <c r="HBH54" s="98"/>
      <c r="HBI54" s="98"/>
      <c r="HBJ54" s="98"/>
      <c r="HBK54" s="98"/>
      <c r="HBL54" s="98"/>
      <c r="HBM54" s="98"/>
      <c r="HBN54" s="98"/>
      <c r="HBO54" s="98"/>
      <c r="HBP54" s="98"/>
      <c r="HBQ54" s="98"/>
      <c r="HBR54" s="98"/>
      <c r="HBS54" s="98"/>
      <c r="HBT54" s="98"/>
      <c r="HBU54" s="98"/>
      <c r="HBV54" s="98"/>
      <c r="HBW54" s="98"/>
      <c r="HBX54" s="98"/>
      <c r="HBY54" s="98"/>
      <c r="HBZ54" s="98"/>
      <c r="HCA54" s="98"/>
      <c r="HCB54" s="98"/>
      <c r="HCC54" s="98"/>
      <c r="HCD54" s="98"/>
      <c r="HCE54" s="98"/>
      <c r="HCF54" s="98"/>
      <c r="HCG54" s="98"/>
      <c r="HCH54" s="98"/>
      <c r="HCI54" s="98"/>
      <c r="HCJ54" s="98"/>
      <c r="HCK54" s="98"/>
      <c r="HCL54" s="98"/>
      <c r="HCM54" s="98"/>
      <c r="HCN54" s="98"/>
      <c r="HCO54" s="98"/>
      <c r="HCP54" s="98"/>
      <c r="HCQ54" s="98"/>
      <c r="HCR54" s="98"/>
      <c r="HCS54" s="98"/>
      <c r="HCT54" s="98"/>
      <c r="HCU54" s="98"/>
      <c r="HCV54" s="98"/>
      <c r="HCW54" s="98"/>
      <c r="HCX54" s="98"/>
      <c r="HCY54" s="98"/>
      <c r="HCZ54" s="98"/>
      <c r="HDA54" s="98"/>
      <c r="HDB54" s="98"/>
      <c r="HDC54" s="98"/>
      <c r="HDD54" s="98"/>
      <c r="HDE54" s="98"/>
      <c r="HDF54" s="98"/>
      <c r="HDG54" s="98"/>
      <c r="HDH54" s="98"/>
      <c r="HDI54" s="98"/>
      <c r="HDJ54" s="98"/>
      <c r="HDK54" s="98"/>
      <c r="HDL54" s="98"/>
      <c r="HDM54" s="98"/>
      <c r="HDN54" s="98"/>
      <c r="HDO54" s="98"/>
      <c r="HDP54" s="98"/>
      <c r="HDQ54" s="98"/>
      <c r="HDR54" s="98"/>
      <c r="HDS54" s="98"/>
      <c r="HDT54" s="98"/>
      <c r="HDU54" s="98"/>
      <c r="HDV54" s="98"/>
      <c r="HDW54" s="98"/>
      <c r="HDX54" s="98"/>
      <c r="HDY54" s="98"/>
      <c r="HDZ54" s="98"/>
      <c r="HEA54" s="98"/>
      <c r="HEB54" s="98"/>
      <c r="HEC54" s="98"/>
      <c r="HED54" s="98"/>
      <c r="HEE54" s="98"/>
      <c r="HEF54" s="98"/>
      <c r="HEG54" s="98"/>
      <c r="HEH54" s="98"/>
      <c r="HEI54" s="98"/>
      <c r="HEJ54" s="98"/>
      <c r="HEK54" s="98"/>
      <c r="HEL54" s="98"/>
      <c r="HEM54" s="98"/>
      <c r="HEN54" s="98"/>
      <c r="HEO54" s="98"/>
      <c r="HEP54" s="98"/>
      <c r="HEQ54" s="98"/>
      <c r="HER54" s="98"/>
      <c r="HES54" s="98"/>
      <c r="HET54" s="98"/>
      <c r="HEU54" s="98"/>
      <c r="HEV54" s="98"/>
      <c r="HEW54" s="98"/>
      <c r="HEX54" s="98"/>
      <c r="HEY54" s="98"/>
      <c r="HEZ54" s="98"/>
      <c r="HFA54" s="98"/>
      <c r="HFB54" s="98"/>
      <c r="HFC54" s="98"/>
      <c r="HFD54" s="98"/>
      <c r="HFE54" s="98"/>
      <c r="HFF54" s="98"/>
      <c r="HFG54" s="98"/>
      <c r="HFH54" s="98"/>
      <c r="HFI54" s="98"/>
      <c r="HFJ54" s="98"/>
      <c r="HFK54" s="98"/>
      <c r="HFL54" s="98"/>
      <c r="HFM54" s="98"/>
      <c r="HFN54" s="98"/>
      <c r="HFO54" s="98"/>
      <c r="HFP54" s="98"/>
      <c r="HFQ54" s="98"/>
      <c r="HFR54" s="98"/>
      <c r="HFS54" s="98"/>
      <c r="HFT54" s="98"/>
      <c r="HFU54" s="98"/>
      <c r="HFV54" s="98"/>
      <c r="HFW54" s="98"/>
      <c r="HFX54" s="98"/>
      <c r="HFY54" s="98"/>
      <c r="HFZ54" s="98"/>
      <c r="HGA54" s="98"/>
      <c r="HGB54" s="98"/>
      <c r="HGC54" s="98"/>
      <c r="HGD54" s="98"/>
      <c r="HGE54" s="98"/>
      <c r="HGF54" s="98"/>
      <c r="HGG54" s="98"/>
      <c r="HGH54" s="98"/>
      <c r="HGI54" s="98"/>
      <c r="HGJ54" s="98"/>
      <c r="HGK54" s="98"/>
      <c r="HGL54" s="98"/>
      <c r="HGM54" s="98"/>
      <c r="HGN54" s="98"/>
      <c r="HGO54" s="98"/>
      <c r="HGP54" s="98"/>
      <c r="HGQ54" s="98"/>
      <c r="HGR54" s="98"/>
      <c r="HGS54" s="98"/>
      <c r="HGT54" s="98"/>
      <c r="HGU54" s="98"/>
      <c r="HGV54" s="98"/>
      <c r="HGW54" s="98"/>
      <c r="HGX54" s="98"/>
      <c r="HGY54" s="98"/>
      <c r="HGZ54" s="98"/>
      <c r="HHA54" s="98"/>
      <c r="HHB54" s="98"/>
      <c r="HHC54" s="98"/>
      <c r="HHD54" s="98"/>
      <c r="HHE54" s="98"/>
      <c r="HHF54" s="98"/>
      <c r="HHG54" s="98"/>
      <c r="HHH54" s="98"/>
      <c r="HHI54" s="98"/>
      <c r="HHJ54" s="98"/>
      <c r="HHK54" s="98"/>
      <c r="HHL54" s="98"/>
      <c r="HHM54" s="98"/>
      <c r="HHN54" s="98"/>
      <c r="HHO54" s="98"/>
      <c r="HHP54" s="98"/>
      <c r="HHQ54" s="98"/>
      <c r="HHR54" s="98"/>
      <c r="HHS54" s="98"/>
      <c r="HHT54" s="98"/>
      <c r="HHU54" s="98"/>
      <c r="HHV54" s="98"/>
      <c r="HHW54" s="98"/>
      <c r="HHX54" s="98"/>
      <c r="HHY54" s="98"/>
      <c r="HHZ54" s="98"/>
      <c r="HIA54" s="98"/>
      <c r="HIB54" s="98"/>
      <c r="HIC54" s="98"/>
      <c r="HID54" s="98"/>
      <c r="HIE54" s="98"/>
      <c r="HIF54" s="98"/>
      <c r="HIG54" s="98"/>
      <c r="HIH54" s="98"/>
      <c r="HII54" s="98"/>
      <c r="HIJ54" s="98"/>
      <c r="HIK54" s="98"/>
      <c r="HIL54" s="98"/>
      <c r="HIM54" s="98"/>
      <c r="HIN54" s="98"/>
      <c r="HIO54" s="98"/>
      <c r="HIP54" s="98"/>
      <c r="HIQ54" s="98"/>
      <c r="HIR54" s="98"/>
      <c r="HIS54" s="98"/>
      <c r="HIT54" s="98"/>
      <c r="HIU54" s="98"/>
      <c r="HIV54" s="98"/>
      <c r="HIW54" s="98"/>
      <c r="HIX54" s="98"/>
      <c r="HIY54" s="98"/>
      <c r="HIZ54" s="98"/>
      <c r="HJA54" s="98"/>
      <c r="HJB54" s="98"/>
      <c r="HJC54" s="98"/>
      <c r="HJD54" s="98"/>
      <c r="HJE54" s="98"/>
      <c r="HJF54" s="98"/>
      <c r="HJG54" s="98"/>
      <c r="HJH54" s="98"/>
      <c r="HJI54" s="98"/>
      <c r="HJJ54" s="98"/>
      <c r="HJK54" s="98"/>
      <c r="HJL54" s="98"/>
      <c r="HJM54" s="98"/>
      <c r="HJN54" s="98"/>
      <c r="HJO54" s="98"/>
      <c r="HJP54" s="98"/>
      <c r="HJQ54" s="98"/>
      <c r="HJR54" s="98"/>
      <c r="HJS54" s="98"/>
      <c r="HJT54" s="98"/>
      <c r="HJU54" s="98"/>
      <c r="HJV54" s="98"/>
      <c r="HJW54" s="98"/>
      <c r="HJX54" s="98"/>
      <c r="HJY54" s="98"/>
      <c r="HJZ54" s="98"/>
      <c r="HKA54" s="98"/>
      <c r="HKB54" s="98"/>
      <c r="HKC54" s="98"/>
      <c r="HKD54" s="98"/>
      <c r="HKE54" s="98"/>
      <c r="HKF54" s="98"/>
      <c r="HKG54" s="98"/>
      <c r="HKH54" s="98"/>
      <c r="HKI54" s="98"/>
      <c r="HKJ54" s="98"/>
      <c r="HKK54" s="98"/>
      <c r="HKL54" s="98"/>
      <c r="HKM54" s="98"/>
      <c r="HKN54" s="98"/>
      <c r="HKO54" s="98"/>
      <c r="HKP54" s="98"/>
      <c r="HKQ54" s="98"/>
      <c r="HKR54" s="98"/>
      <c r="HKS54" s="98"/>
      <c r="HKT54" s="98"/>
      <c r="HKU54" s="98"/>
      <c r="HKV54" s="98"/>
      <c r="HKW54" s="98"/>
      <c r="HKX54" s="98"/>
      <c r="HKY54" s="98"/>
      <c r="HKZ54" s="98"/>
      <c r="HLA54" s="98"/>
      <c r="HLB54" s="98"/>
      <c r="HLC54" s="98"/>
      <c r="HLD54" s="98"/>
      <c r="HLE54" s="98"/>
      <c r="HLF54" s="98"/>
      <c r="HLG54" s="98"/>
      <c r="HLH54" s="98"/>
      <c r="HLI54" s="98"/>
      <c r="HLJ54" s="98"/>
      <c r="HLK54" s="98"/>
      <c r="HLL54" s="98"/>
      <c r="HLM54" s="98"/>
      <c r="HLN54" s="98"/>
      <c r="HLO54" s="98"/>
      <c r="HLP54" s="98"/>
      <c r="HLQ54" s="98"/>
      <c r="HLR54" s="98"/>
      <c r="HLS54" s="98"/>
      <c r="HLT54" s="98"/>
      <c r="HLU54" s="98"/>
      <c r="HLV54" s="98"/>
      <c r="HLW54" s="98"/>
      <c r="HLX54" s="98"/>
      <c r="HLY54" s="98"/>
      <c r="HLZ54" s="98"/>
      <c r="HMA54" s="98"/>
      <c r="HMB54" s="98"/>
      <c r="HMC54" s="98"/>
      <c r="HMD54" s="98"/>
      <c r="HME54" s="98"/>
      <c r="HMF54" s="98"/>
      <c r="HMG54" s="98"/>
      <c r="HMH54" s="98"/>
      <c r="HMI54" s="98"/>
      <c r="HMJ54" s="98"/>
      <c r="HMK54" s="98"/>
      <c r="HML54" s="98"/>
      <c r="HMM54" s="98"/>
      <c r="HMN54" s="98"/>
      <c r="HMO54" s="98"/>
      <c r="HMP54" s="98"/>
      <c r="HMQ54" s="98"/>
      <c r="HMR54" s="98"/>
      <c r="HMS54" s="98"/>
      <c r="HMT54" s="98"/>
      <c r="HMU54" s="98"/>
      <c r="HMV54" s="98"/>
      <c r="HMW54" s="98"/>
      <c r="HMX54" s="98"/>
      <c r="HMY54" s="98"/>
      <c r="HMZ54" s="98"/>
      <c r="HNA54" s="98"/>
      <c r="HNB54" s="98"/>
      <c r="HNC54" s="98"/>
      <c r="HND54" s="98"/>
      <c r="HNE54" s="98"/>
      <c r="HNF54" s="98"/>
      <c r="HNG54" s="98"/>
      <c r="HNH54" s="98"/>
      <c r="HNI54" s="98"/>
      <c r="HNJ54" s="98"/>
      <c r="HNK54" s="98"/>
      <c r="HNL54" s="98"/>
      <c r="HNM54" s="98"/>
      <c r="HNN54" s="98"/>
      <c r="HNO54" s="98"/>
      <c r="HNP54" s="98"/>
      <c r="HNQ54" s="98"/>
      <c r="HNR54" s="98"/>
      <c r="HNS54" s="98"/>
      <c r="HNT54" s="98"/>
      <c r="HNU54" s="98"/>
      <c r="HNV54" s="98"/>
      <c r="HNW54" s="98"/>
      <c r="HNX54" s="98"/>
      <c r="HNY54" s="98"/>
      <c r="HNZ54" s="98"/>
      <c r="HOA54" s="98"/>
      <c r="HOB54" s="98"/>
      <c r="HOC54" s="98"/>
      <c r="HOD54" s="98"/>
      <c r="HOE54" s="98"/>
      <c r="HOF54" s="98"/>
      <c r="HOG54" s="98"/>
      <c r="HOH54" s="98"/>
      <c r="HOI54" s="98"/>
      <c r="HOJ54" s="98"/>
      <c r="HOK54" s="98"/>
      <c r="HOL54" s="98"/>
      <c r="HOM54" s="98"/>
      <c r="HON54" s="98"/>
      <c r="HOO54" s="98"/>
      <c r="HOP54" s="98"/>
      <c r="HOQ54" s="98"/>
      <c r="HOR54" s="98"/>
      <c r="HOS54" s="98"/>
      <c r="HOT54" s="98"/>
      <c r="HOU54" s="98"/>
      <c r="HOV54" s="98"/>
      <c r="HOW54" s="98"/>
      <c r="HOX54" s="98"/>
      <c r="HOY54" s="98"/>
      <c r="HOZ54" s="98"/>
      <c r="HPA54" s="98"/>
      <c r="HPB54" s="98"/>
      <c r="HPC54" s="98"/>
      <c r="HPD54" s="98"/>
      <c r="HPE54" s="98"/>
      <c r="HPF54" s="98"/>
      <c r="HPG54" s="98"/>
      <c r="HPH54" s="98"/>
      <c r="HPI54" s="98"/>
      <c r="HPJ54" s="98"/>
      <c r="HPK54" s="98"/>
      <c r="HPL54" s="98"/>
      <c r="HPM54" s="98"/>
      <c r="HPN54" s="98"/>
      <c r="HPO54" s="98"/>
      <c r="HPP54" s="98"/>
      <c r="HPQ54" s="98"/>
      <c r="HPR54" s="98"/>
      <c r="HPS54" s="98"/>
      <c r="HPT54" s="98"/>
      <c r="HPU54" s="98"/>
      <c r="HPV54" s="98"/>
      <c r="HPW54" s="98"/>
      <c r="HPX54" s="98"/>
      <c r="HPY54" s="98"/>
      <c r="HPZ54" s="98"/>
      <c r="HQA54" s="98"/>
      <c r="HQB54" s="98"/>
      <c r="HQC54" s="98"/>
      <c r="HQD54" s="98"/>
      <c r="HQE54" s="98"/>
      <c r="HQF54" s="98"/>
      <c r="HQG54" s="98"/>
      <c r="HQH54" s="98"/>
      <c r="HQI54" s="98"/>
      <c r="HQJ54" s="98"/>
      <c r="HQK54" s="98"/>
      <c r="HQL54" s="98"/>
      <c r="HQM54" s="98"/>
      <c r="HQN54" s="98"/>
      <c r="HQO54" s="98"/>
      <c r="HQP54" s="98"/>
      <c r="HQQ54" s="98"/>
      <c r="HQR54" s="98"/>
      <c r="HQS54" s="98"/>
      <c r="HQT54" s="98"/>
      <c r="HQU54" s="98"/>
      <c r="HQV54" s="98"/>
      <c r="HQW54" s="98"/>
      <c r="HQX54" s="98"/>
      <c r="HQY54" s="98"/>
      <c r="HQZ54" s="98"/>
      <c r="HRA54" s="98"/>
      <c r="HRB54" s="98"/>
      <c r="HRC54" s="98"/>
      <c r="HRD54" s="98"/>
      <c r="HRE54" s="98"/>
      <c r="HRF54" s="98"/>
      <c r="HRG54" s="98"/>
      <c r="HRH54" s="98"/>
      <c r="HRI54" s="98"/>
      <c r="HRJ54" s="98"/>
      <c r="HRK54" s="98"/>
      <c r="HRL54" s="98"/>
      <c r="HRM54" s="98"/>
      <c r="HRN54" s="98"/>
      <c r="HRO54" s="98"/>
      <c r="HRP54" s="98"/>
      <c r="HRQ54" s="98"/>
      <c r="HRR54" s="98"/>
      <c r="HRS54" s="98"/>
      <c r="HRT54" s="98"/>
      <c r="HRU54" s="98"/>
      <c r="HRV54" s="98"/>
      <c r="HRW54" s="98"/>
      <c r="HRX54" s="98"/>
      <c r="HRY54" s="98"/>
      <c r="HRZ54" s="98"/>
      <c r="HSA54" s="98"/>
      <c r="HSB54" s="98"/>
      <c r="HSC54" s="98"/>
      <c r="HSD54" s="98"/>
      <c r="HSE54" s="98"/>
      <c r="HSF54" s="98"/>
      <c r="HSG54" s="98"/>
      <c r="HSH54" s="98"/>
      <c r="HSI54" s="98"/>
      <c r="HSJ54" s="98"/>
      <c r="HSK54" s="98"/>
      <c r="HSL54" s="98"/>
      <c r="HSM54" s="98"/>
      <c r="HSN54" s="98"/>
      <c r="HSO54" s="98"/>
      <c r="HSP54" s="98"/>
      <c r="HSQ54" s="98"/>
      <c r="HSR54" s="98"/>
      <c r="HSS54" s="98"/>
      <c r="HST54" s="98"/>
      <c r="HSU54" s="98"/>
      <c r="HSV54" s="98"/>
      <c r="HSW54" s="98"/>
      <c r="HSX54" s="98"/>
      <c r="HSY54" s="98"/>
      <c r="HSZ54" s="98"/>
      <c r="HTA54" s="98"/>
      <c r="HTB54" s="98"/>
      <c r="HTC54" s="98"/>
      <c r="HTD54" s="98"/>
      <c r="HTE54" s="98"/>
      <c r="HTF54" s="98"/>
      <c r="HTG54" s="98"/>
      <c r="HTH54" s="98"/>
      <c r="HTI54" s="98"/>
      <c r="HTJ54" s="98"/>
      <c r="HTK54" s="98"/>
      <c r="HTL54" s="98"/>
      <c r="HTM54" s="98"/>
      <c r="HTN54" s="98"/>
      <c r="HTO54" s="98"/>
      <c r="HTP54" s="98"/>
      <c r="HTQ54" s="98"/>
      <c r="HTR54" s="98"/>
      <c r="HTS54" s="98"/>
      <c r="HTT54" s="98"/>
      <c r="HTU54" s="98"/>
      <c r="HTV54" s="98"/>
      <c r="HTW54" s="98"/>
      <c r="HTX54" s="98"/>
      <c r="HTY54" s="98"/>
      <c r="HTZ54" s="98"/>
      <c r="HUA54" s="98"/>
      <c r="HUB54" s="98"/>
      <c r="HUC54" s="98"/>
      <c r="HUD54" s="98"/>
      <c r="HUE54" s="98"/>
      <c r="HUF54" s="98"/>
      <c r="HUG54" s="98"/>
      <c r="HUH54" s="98"/>
      <c r="HUI54" s="98"/>
      <c r="HUJ54" s="98"/>
      <c r="HUK54" s="98"/>
      <c r="HUL54" s="98"/>
      <c r="HUM54" s="98"/>
      <c r="HUN54" s="98"/>
      <c r="HUO54" s="98"/>
      <c r="HUP54" s="98"/>
      <c r="HUQ54" s="98"/>
      <c r="HUR54" s="98"/>
      <c r="HUS54" s="98"/>
      <c r="HUT54" s="98"/>
      <c r="HUU54" s="98"/>
      <c r="HUV54" s="98"/>
      <c r="HUW54" s="98"/>
      <c r="HUX54" s="98"/>
      <c r="HUY54" s="98"/>
      <c r="HUZ54" s="98"/>
      <c r="HVA54" s="98"/>
      <c r="HVB54" s="98"/>
      <c r="HVC54" s="98"/>
      <c r="HVD54" s="98"/>
      <c r="HVE54" s="98"/>
      <c r="HVF54" s="98"/>
      <c r="HVG54" s="98"/>
      <c r="HVH54" s="98"/>
      <c r="HVI54" s="98"/>
      <c r="HVJ54" s="98"/>
      <c r="HVK54" s="98"/>
      <c r="HVL54" s="98"/>
      <c r="HVM54" s="98"/>
      <c r="HVN54" s="98"/>
      <c r="HVO54" s="98"/>
      <c r="HVP54" s="98"/>
      <c r="HVQ54" s="98"/>
      <c r="HVR54" s="98"/>
      <c r="HVS54" s="98"/>
      <c r="HVT54" s="98"/>
      <c r="HVU54" s="98"/>
      <c r="HVV54" s="98"/>
      <c r="HVW54" s="98"/>
      <c r="HVX54" s="98"/>
      <c r="HVY54" s="98"/>
      <c r="HVZ54" s="98"/>
      <c r="HWA54" s="98"/>
      <c r="HWB54" s="98"/>
      <c r="HWC54" s="98"/>
      <c r="HWD54" s="98"/>
      <c r="HWE54" s="98"/>
      <c r="HWF54" s="98"/>
      <c r="HWG54" s="98"/>
      <c r="HWH54" s="98"/>
      <c r="HWI54" s="98"/>
      <c r="HWJ54" s="98"/>
      <c r="HWK54" s="98"/>
      <c r="HWL54" s="98"/>
      <c r="HWM54" s="98"/>
      <c r="HWN54" s="98"/>
      <c r="HWO54" s="98"/>
      <c r="HWP54" s="98"/>
      <c r="HWQ54" s="98"/>
      <c r="HWR54" s="98"/>
      <c r="HWS54" s="98"/>
      <c r="HWT54" s="98"/>
      <c r="HWU54" s="98"/>
      <c r="HWV54" s="98"/>
      <c r="HWW54" s="98"/>
      <c r="HWX54" s="98"/>
      <c r="HWY54" s="98"/>
      <c r="HWZ54" s="98"/>
      <c r="HXA54" s="98"/>
      <c r="HXB54" s="98"/>
      <c r="HXC54" s="98"/>
      <c r="HXD54" s="98"/>
      <c r="HXE54" s="98"/>
      <c r="HXF54" s="98"/>
      <c r="HXG54" s="98"/>
      <c r="HXH54" s="98"/>
      <c r="HXI54" s="98"/>
      <c r="HXJ54" s="98"/>
      <c r="HXK54" s="98"/>
      <c r="HXL54" s="98"/>
      <c r="HXM54" s="98"/>
      <c r="HXN54" s="98"/>
      <c r="HXO54" s="98"/>
      <c r="HXP54" s="98"/>
      <c r="HXQ54" s="98"/>
      <c r="HXR54" s="98"/>
      <c r="HXS54" s="98"/>
      <c r="HXT54" s="98"/>
      <c r="HXU54" s="98"/>
      <c r="HXV54" s="98"/>
      <c r="HXW54" s="98"/>
      <c r="HXX54" s="98"/>
      <c r="HXY54" s="98"/>
      <c r="HXZ54" s="98"/>
      <c r="HYA54" s="98"/>
      <c r="HYB54" s="98"/>
      <c r="HYC54" s="98"/>
      <c r="HYD54" s="98"/>
      <c r="HYE54" s="98"/>
      <c r="HYF54" s="98"/>
      <c r="HYG54" s="98"/>
      <c r="HYH54" s="98"/>
      <c r="HYI54" s="98"/>
      <c r="HYJ54" s="98"/>
      <c r="HYK54" s="98"/>
      <c r="HYL54" s="98"/>
      <c r="HYM54" s="98"/>
      <c r="HYN54" s="98"/>
      <c r="HYO54" s="98"/>
      <c r="HYP54" s="98"/>
      <c r="HYQ54" s="98"/>
      <c r="HYR54" s="98"/>
      <c r="HYS54" s="98"/>
      <c r="HYT54" s="98"/>
      <c r="HYU54" s="98"/>
      <c r="HYV54" s="98"/>
      <c r="HYW54" s="98"/>
      <c r="HYX54" s="98"/>
      <c r="HYY54" s="98"/>
      <c r="HYZ54" s="98"/>
      <c r="HZA54" s="98"/>
      <c r="HZB54" s="98"/>
      <c r="HZC54" s="98"/>
      <c r="HZD54" s="98"/>
      <c r="HZE54" s="98"/>
      <c r="HZF54" s="98"/>
      <c r="HZG54" s="98"/>
      <c r="HZH54" s="98"/>
      <c r="HZI54" s="98"/>
      <c r="HZJ54" s="98"/>
      <c r="HZK54" s="98"/>
      <c r="HZL54" s="98"/>
      <c r="HZM54" s="98"/>
      <c r="HZN54" s="98"/>
      <c r="HZO54" s="98"/>
      <c r="HZP54" s="98"/>
      <c r="HZQ54" s="98"/>
      <c r="HZR54" s="98"/>
      <c r="HZS54" s="98"/>
      <c r="HZT54" s="98"/>
      <c r="HZU54" s="98"/>
      <c r="HZV54" s="98"/>
      <c r="HZW54" s="98"/>
      <c r="HZX54" s="98"/>
      <c r="HZY54" s="98"/>
      <c r="HZZ54" s="98"/>
      <c r="IAA54" s="98"/>
      <c r="IAB54" s="98"/>
      <c r="IAC54" s="98"/>
      <c r="IAD54" s="98"/>
      <c r="IAE54" s="98"/>
      <c r="IAF54" s="98"/>
      <c r="IAG54" s="98"/>
      <c r="IAH54" s="98"/>
      <c r="IAI54" s="98"/>
      <c r="IAJ54" s="98"/>
      <c r="IAK54" s="98"/>
      <c r="IAL54" s="98"/>
      <c r="IAM54" s="98"/>
      <c r="IAN54" s="98"/>
      <c r="IAO54" s="98"/>
      <c r="IAP54" s="98"/>
      <c r="IAQ54" s="98"/>
      <c r="IAR54" s="98"/>
      <c r="IAS54" s="98"/>
      <c r="IAT54" s="98"/>
      <c r="IAU54" s="98"/>
      <c r="IAV54" s="98"/>
      <c r="IAW54" s="98"/>
      <c r="IAX54" s="98"/>
      <c r="IAY54" s="98"/>
      <c r="IAZ54" s="98"/>
      <c r="IBA54" s="98"/>
      <c r="IBB54" s="98"/>
      <c r="IBC54" s="98"/>
      <c r="IBD54" s="98"/>
      <c r="IBE54" s="98"/>
      <c r="IBF54" s="98"/>
      <c r="IBG54" s="98"/>
      <c r="IBH54" s="98"/>
      <c r="IBI54" s="98"/>
      <c r="IBJ54" s="98"/>
      <c r="IBK54" s="98"/>
      <c r="IBL54" s="98"/>
      <c r="IBM54" s="98"/>
      <c r="IBN54" s="98"/>
      <c r="IBO54" s="98"/>
      <c r="IBP54" s="98"/>
      <c r="IBQ54" s="98"/>
      <c r="IBR54" s="98"/>
      <c r="IBS54" s="98"/>
      <c r="IBT54" s="98"/>
      <c r="IBU54" s="98"/>
      <c r="IBV54" s="98"/>
      <c r="IBW54" s="98"/>
      <c r="IBX54" s="98"/>
      <c r="IBY54" s="98"/>
      <c r="IBZ54" s="98"/>
      <c r="ICA54" s="98"/>
      <c r="ICB54" s="98"/>
      <c r="ICC54" s="98"/>
      <c r="ICD54" s="98"/>
      <c r="ICE54" s="98"/>
      <c r="ICF54" s="98"/>
      <c r="ICG54" s="98"/>
      <c r="ICH54" s="98"/>
      <c r="ICI54" s="98"/>
      <c r="ICJ54" s="98"/>
      <c r="ICK54" s="98"/>
      <c r="ICL54" s="98"/>
      <c r="ICM54" s="98"/>
      <c r="ICN54" s="98"/>
      <c r="ICO54" s="98"/>
      <c r="ICP54" s="98"/>
      <c r="ICQ54" s="98"/>
      <c r="ICR54" s="98"/>
      <c r="ICS54" s="98"/>
      <c r="ICT54" s="98"/>
      <c r="ICU54" s="98"/>
      <c r="ICV54" s="98"/>
      <c r="ICW54" s="98"/>
      <c r="ICX54" s="98"/>
      <c r="ICY54" s="98"/>
      <c r="ICZ54" s="98"/>
      <c r="IDA54" s="98"/>
      <c r="IDB54" s="98"/>
      <c r="IDC54" s="98"/>
      <c r="IDD54" s="98"/>
      <c r="IDE54" s="98"/>
      <c r="IDF54" s="98"/>
      <c r="IDG54" s="98"/>
      <c r="IDH54" s="98"/>
      <c r="IDI54" s="98"/>
      <c r="IDJ54" s="98"/>
      <c r="IDK54" s="98"/>
      <c r="IDL54" s="98"/>
      <c r="IDM54" s="98"/>
      <c r="IDN54" s="98"/>
      <c r="IDO54" s="98"/>
      <c r="IDP54" s="98"/>
      <c r="IDQ54" s="98"/>
      <c r="IDR54" s="98"/>
      <c r="IDS54" s="98"/>
      <c r="IDT54" s="98"/>
      <c r="IDU54" s="98"/>
      <c r="IDV54" s="98"/>
      <c r="IDW54" s="98"/>
      <c r="IDX54" s="98"/>
      <c r="IDY54" s="98"/>
      <c r="IDZ54" s="98"/>
      <c r="IEA54" s="98"/>
      <c r="IEB54" s="98"/>
      <c r="IEC54" s="98"/>
      <c r="IED54" s="98"/>
      <c r="IEE54" s="98"/>
      <c r="IEF54" s="98"/>
      <c r="IEG54" s="98"/>
      <c r="IEH54" s="98"/>
      <c r="IEI54" s="98"/>
      <c r="IEJ54" s="98"/>
      <c r="IEK54" s="98"/>
      <c r="IEL54" s="98"/>
      <c r="IEM54" s="98"/>
      <c r="IEN54" s="98"/>
      <c r="IEO54" s="98"/>
      <c r="IEP54" s="98"/>
      <c r="IEQ54" s="98"/>
      <c r="IER54" s="98"/>
      <c r="IES54" s="98"/>
      <c r="IET54" s="98"/>
      <c r="IEU54" s="98"/>
      <c r="IEV54" s="98"/>
      <c r="IEW54" s="98"/>
      <c r="IEX54" s="98"/>
      <c r="IEY54" s="98"/>
      <c r="IEZ54" s="98"/>
      <c r="IFA54" s="98"/>
      <c r="IFB54" s="98"/>
      <c r="IFC54" s="98"/>
      <c r="IFD54" s="98"/>
      <c r="IFE54" s="98"/>
      <c r="IFF54" s="98"/>
      <c r="IFG54" s="98"/>
      <c r="IFH54" s="98"/>
      <c r="IFI54" s="98"/>
      <c r="IFJ54" s="98"/>
      <c r="IFK54" s="98"/>
      <c r="IFL54" s="98"/>
      <c r="IFM54" s="98"/>
      <c r="IFN54" s="98"/>
      <c r="IFO54" s="98"/>
      <c r="IFP54" s="98"/>
      <c r="IFQ54" s="98"/>
      <c r="IFR54" s="98"/>
      <c r="IFS54" s="98"/>
      <c r="IFT54" s="98"/>
      <c r="IFU54" s="98"/>
      <c r="IFV54" s="98"/>
      <c r="IFW54" s="98"/>
      <c r="IFX54" s="98"/>
      <c r="IFY54" s="98"/>
      <c r="IFZ54" s="98"/>
      <c r="IGA54" s="98"/>
      <c r="IGB54" s="98"/>
      <c r="IGC54" s="98"/>
      <c r="IGD54" s="98"/>
      <c r="IGE54" s="98"/>
      <c r="IGF54" s="98"/>
      <c r="IGG54" s="98"/>
      <c r="IGH54" s="98"/>
      <c r="IGI54" s="98"/>
      <c r="IGJ54" s="98"/>
      <c r="IGK54" s="98"/>
      <c r="IGL54" s="98"/>
      <c r="IGM54" s="98"/>
      <c r="IGN54" s="98"/>
      <c r="IGO54" s="98"/>
      <c r="IGP54" s="98"/>
      <c r="IGQ54" s="98"/>
      <c r="IGR54" s="98"/>
      <c r="IGS54" s="98"/>
      <c r="IGT54" s="98"/>
      <c r="IGU54" s="98"/>
      <c r="IGV54" s="98"/>
      <c r="IGW54" s="98"/>
      <c r="IGX54" s="98"/>
      <c r="IGY54" s="98"/>
      <c r="IGZ54" s="98"/>
      <c r="IHA54" s="98"/>
      <c r="IHB54" s="98"/>
      <c r="IHC54" s="98"/>
      <c r="IHD54" s="98"/>
      <c r="IHE54" s="98"/>
      <c r="IHF54" s="98"/>
      <c r="IHG54" s="98"/>
      <c r="IHH54" s="98"/>
      <c r="IHI54" s="98"/>
      <c r="IHJ54" s="98"/>
      <c r="IHK54" s="98"/>
      <c r="IHL54" s="98"/>
      <c r="IHM54" s="98"/>
      <c r="IHN54" s="98"/>
      <c r="IHO54" s="98"/>
      <c r="IHP54" s="98"/>
      <c r="IHQ54" s="98"/>
      <c r="IHR54" s="98"/>
      <c r="IHS54" s="98"/>
      <c r="IHT54" s="98"/>
      <c r="IHU54" s="98"/>
      <c r="IHV54" s="98"/>
      <c r="IHW54" s="98"/>
      <c r="IHX54" s="98"/>
      <c r="IHY54" s="98"/>
      <c r="IHZ54" s="98"/>
      <c r="IIA54" s="98"/>
      <c r="IIB54" s="98"/>
      <c r="IIC54" s="98"/>
      <c r="IID54" s="98"/>
      <c r="IIE54" s="98"/>
      <c r="IIF54" s="98"/>
      <c r="IIG54" s="98"/>
      <c r="IIH54" s="98"/>
      <c r="III54" s="98"/>
      <c r="IIJ54" s="98"/>
      <c r="IIK54" s="98"/>
      <c r="IIL54" s="98"/>
      <c r="IIM54" s="98"/>
      <c r="IIN54" s="98"/>
      <c r="IIO54" s="98"/>
      <c r="IIP54" s="98"/>
      <c r="IIQ54" s="98"/>
      <c r="IIR54" s="98"/>
      <c r="IIS54" s="98"/>
      <c r="IIT54" s="98"/>
      <c r="IIU54" s="98"/>
      <c r="IIV54" s="98"/>
      <c r="IIW54" s="98"/>
      <c r="IIX54" s="98"/>
      <c r="IIY54" s="98"/>
      <c r="IIZ54" s="98"/>
      <c r="IJA54" s="98"/>
      <c r="IJB54" s="98"/>
      <c r="IJC54" s="98"/>
      <c r="IJD54" s="98"/>
      <c r="IJE54" s="98"/>
      <c r="IJF54" s="98"/>
      <c r="IJG54" s="98"/>
      <c r="IJH54" s="98"/>
      <c r="IJI54" s="98"/>
      <c r="IJJ54" s="98"/>
      <c r="IJK54" s="98"/>
      <c r="IJL54" s="98"/>
      <c r="IJM54" s="98"/>
      <c r="IJN54" s="98"/>
      <c r="IJO54" s="98"/>
      <c r="IJP54" s="98"/>
      <c r="IJQ54" s="98"/>
      <c r="IJR54" s="98"/>
      <c r="IJS54" s="98"/>
      <c r="IJT54" s="98"/>
      <c r="IJU54" s="98"/>
      <c r="IJV54" s="98"/>
      <c r="IJW54" s="98"/>
      <c r="IJX54" s="98"/>
      <c r="IJY54" s="98"/>
      <c r="IJZ54" s="98"/>
      <c r="IKA54" s="98"/>
      <c r="IKB54" s="98"/>
      <c r="IKC54" s="98"/>
      <c r="IKD54" s="98"/>
      <c r="IKE54" s="98"/>
      <c r="IKF54" s="98"/>
      <c r="IKG54" s="98"/>
      <c r="IKH54" s="98"/>
      <c r="IKI54" s="98"/>
      <c r="IKJ54" s="98"/>
      <c r="IKK54" s="98"/>
      <c r="IKL54" s="98"/>
      <c r="IKM54" s="98"/>
      <c r="IKN54" s="98"/>
      <c r="IKO54" s="98"/>
      <c r="IKP54" s="98"/>
      <c r="IKQ54" s="98"/>
      <c r="IKR54" s="98"/>
      <c r="IKS54" s="98"/>
      <c r="IKT54" s="98"/>
      <c r="IKU54" s="98"/>
      <c r="IKV54" s="98"/>
      <c r="IKW54" s="98"/>
      <c r="IKX54" s="98"/>
      <c r="IKY54" s="98"/>
      <c r="IKZ54" s="98"/>
      <c r="ILA54" s="98"/>
      <c r="ILB54" s="98"/>
      <c r="ILC54" s="98"/>
      <c r="ILD54" s="98"/>
      <c r="ILE54" s="98"/>
      <c r="ILF54" s="98"/>
      <c r="ILG54" s="98"/>
      <c r="ILH54" s="98"/>
      <c r="ILI54" s="98"/>
      <c r="ILJ54" s="98"/>
      <c r="ILK54" s="98"/>
      <c r="ILL54" s="98"/>
      <c r="ILM54" s="98"/>
      <c r="ILN54" s="98"/>
      <c r="ILO54" s="98"/>
      <c r="ILP54" s="98"/>
      <c r="ILQ54" s="98"/>
      <c r="ILR54" s="98"/>
      <c r="ILS54" s="98"/>
      <c r="ILT54" s="98"/>
      <c r="ILU54" s="98"/>
      <c r="ILV54" s="98"/>
      <c r="ILW54" s="98"/>
      <c r="ILX54" s="98"/>
      <c r="ILY54" s="98"/>
      <c r="ILZ54" s="98"/>
      <c r="IMA54" s="98"/>
      <c r="IMB54" s="98"/>
      <c r="IMC54" s="98"/>
      <c r="IMD54" s="98"/>
      <c r="IME54" s="98"/>
      <c r="IMF54" s="98"/>
      <c r="IMG54" s="98"/>
      <c r="IMH54" s="98"/>
      <c r="IMI54" s="98"/>
      <c r="IMJ54" s="98"/>
      <c r="IMK54" s="98"/>
      <c r="IML54" s="98"/>
      <c r="IMM54" s="98"/>
      <c r="IMN54" s="98"/>
      <c r="IMO54" s="98"/>
      <c r="IMP54" s="98"/>
      <c r="IMQ54" s="98"/>
      <c r="IMR54" s="98"/>
      <c r="IMS54" s="98"/>
      <c r="IMT54" s="98"/>
      <c r="IMU54" s="98"/>
      <c r="IMV54" s="98"/>
      <c r="IMW54" s="98"/>
      <c r="IMX54" s="98"/>
      <c r="IMY54" s="98"/>
      <c r="IMZ54" s="98"/>
      <c r="INA54" s="98"/>
      <c r="INB54" s="98"/>
      <c r="INC54" s="98"/>
      <c r="IND54" s="98"/>
      <c r="INE54" s="98"/>
      <c r="INF54" s="98"/>
      <c r="ING54" s="98"/>
      <c r="INH54" s="98"/>
      <c r="INI54" s="98"/>
      <c r="INJ54" s="98"/>
      <c r="INK54" s="98"/>
      <c r="INL54" s="98"/>
      <c r="INM54" s="98"/>
      <c r="INN54" s="98"/>
      <c r="INO54" s="98"/>
      <c r="INP54" s="98"/>
      <c r="INQ54" s="98"/>
      <c r="INR54" s="98"/>
      <c r="INS54" s="98"/>
      <c r="INT54" s="98"/>
      <c r="INU54" s="98"/>
      <c r="INV54" s="98"/>
      <c r="INW54" s="98"/>
      <c r="INX54" s="98"/>
      <c r="INY54" s="98"/>
      <c r="INZ54" s="98"/>
      <c r="IOA54" s="98"/>
      <c r="IOB54" s="98"/>
      <c r="IOC54" s="98"/>
      <c r="IOD54" s="98"/>
      <c r="IOE54" s="98"/>
      <c r="IOF54" s="98"/>
      <c r="IOG54" s="98"/>
      <c r="IOH54" s="98"/>
      <c r="IOI54" s="98"/>
      <c r="IOJ54" s="98"/>
      <c r="IOK54" s="98"/>
      <c r="IOL54" s="98"/>
      <c r="IOM54" s="98"/>
      <c r="ION54" s="98"/>
      <c r="IOO54" s="98"/>
      <c r="IOP54" s="98"/>
      <c r="IOQ54" s="98"/>
      <c r="IOR54" s="98"/>
      <c r="IOS54" s="98"/>
      <c r="IOT54" s="98"/>
      <c r="IOU54" s="98"/>
      <c r="IOV54" s="98"/>
      <c r="IOW54" s="98"/>
      <c r="IOX54" s="98"/>
      <c r="IOY54" s="98"/>
      <c r="IOZ54" s="98"/>
      <c r="IPA54" s="98"/>
      <c r="IPB54" s="98"/>
      <c r="IPC54" s="98"/>
      <c r="IPD54" s="98"/>
      <c r="IPE54" s="98"/>
      <c r="IPF54" s="98"/>
      <c r="IPG54" s="98"/>
      <c r="IPH54" s="98"/>
      <c r="IPI54" s="98"/>
      <c r="IPJ54" s="98"/>
      <c r="IPK54" s="98"/>
      <c r="IPL54" s="98"/>
      <c r="IPM54" s="98"/>
      <c r="IPN54" s="98"/>
      <c r="IPO54" s="98"/>
      <c r="IPP54" s="98"/>
      <c r="IPQ54" s="98"/>
      <c r="IPR54" s="98"/>
      <c r="IPS54" s="98"/>
      <c r="IPT54" s="98"/>
      <c r="IPU54" s="98"/>
      <c r="IPV54" s="98"/>
      <c r="IPW54" s="98"/>
      <c r="IPX54" s="98"/>
      <c r="IPY54" s="98"/>
      <c r="IPZ54" s="98"/>
      <c r="IQA54" s="98"/>
      <c r="IQB54" s="98"/>
      <c r="IQC54" s="98"/>
      <c r="IQD54" s="98"/>
      <c r="IQE54" s="98"/>
      <c r="IQF54" s="98"/>
      <c r="IQG54" s="98"/>
      <c r="IQH54" s="98"/>
      <c r="IQI54" s="98"/>
      <c r="IQJ54" s="98"/>
      <c r="IQK54" s="98"/>
      <c r="IQL54" s="98"/>
      <c r="IQM54" s="98"/>
      <c r="IQN54" s="98"/>
      <c r="IQO54" s="98"/>
      <c r="IQP54" s="98"/>
      <c r="IQQ54" s="98"/>
      <c r="IQR54" s="98"/>
      <c r="IQS54" s="98"/>
      <c r="IQT54" s="98"/>
      <c r="IQU54" s="98"/>
      <c r="IQV54" s="98"/>
      <c r="IQW54" s="98"/>
      <c r="IQX54" s="98"/>
      <c r="IQY54" s="98"/>
      <c r="IQZ54" s="98"/>
      <c r="IRA54" s="98"/>
      <c r="IRB54" s="98"/>
      <c r="IRC54" s="98"/>
      <c r="IRD54" s="98"/>
      <c r="IRE54" s="98"/>
      <c r="IRF54" s="98"/>
      <c r="IRG54" s="98"/>
      <c r="IRH54" s="98"/>
      <c r="IRI54" s="98"/>
      <c r="IRJ54" s="98"/>
      <c r="IRK54" s="98"/>
      <c r="IRL54" s="98"/>
      <c r="IRM54" s="98"/>
      <c r="IRN54" s="98"/>
      <c r="IRO54" s="98"/>
      <c r="IRP54" s="98"/>
      <c r="IRQ54" s="98"/>
      <c r="IRR54" s="98"/>
      <c r="IRS54" s="98"/>
      <c r="IRT54" s="98"/>
      <c r="IRU54" s="98"/>
      <c r="IRV54" s="98"/>
      <c r="IRW54" s="98"/>
      <c r="IRX54" s="98"/>
      <c r="IRY54" s="98"/>
      <c r="IRZ54" s="98"/>
      <c r="ISA54" s="98"/>
      <c r="ISB54" s="98"/>
      <c r="ISC54" s="98"/>
      <c r="ISD54" s="98"/>
      <c r="ISE54" s="98"/>
      <c r="ISF54" s="98"/>
      <c r="ISG54" s="98"/>
      <c r="ISH54" s="98"/>
      <c r="ISI54" s="98"/>
      <c r="ISJ54" s="98"/>
      <c r="ISK54" s="98"/>
      <c r="ISL54" s="98"/>
      <c r="ISM54" s="98"/>
      <c r="ISN54" s="98"/>
      <c r="ISO54" s="98"/>
      <c r="ISP54" s="98"/>
      <c r="ISQ54" s="98"/>
      <c r="ISR54" s="98"/>
      <c r="ISS54" s="98"/>
      <c r="IST54" s="98"/>
      <c r="ISU54" s="98"/>
      <c r="ISV54" s="98"/>
      <c r="ISW54" s="98"/>
      <c r="ISX54" s="98"/>
      <c r="ISY54" s="98"/>
      <c r="ISZ54" s="98"/>
      <c r="ITA54" s="98"/>
      <c r="ITB54" s="98"/>
      <c r="ITC54" s="98"/>
      <c r="ITD54" s="98"/>
      <c r="ITE54" s="98"/>
      <c r="ITF54" s="98"/>
      <c r="ITG54" s="98"/>
      <c r="ITH54" s="98"/>
      <c r="ITI54" s="98"/>
      <c r="ITJ54" s="98"/>
      <c r="ITK54" s="98"/>
      <c r="ITL54" s="98"/>
      <c r="ITM54" s="98"/>
      <c r="ITN54" s="98"/>
      <c r="ITO54" s="98"/>
      <c r="ITP54" s="98"/>
      <c r="ITQ54" s="98"/>
      <c r="ITR54" s="98"/>
      <c r="ITS54" s="98"/>
      <c r="ITT54" s="98"/>
      <c r="ITU54" s="98"/>
      <c r="ITV54" s="98"/>
      <c r="ITW54" s="98"/>
      <c r="ITX54" s="98"/>
      <c r="ITY54" s="98"/>
      <c r="ITZ54" s="98"/>
      <c r="IUA54" s="98"/>
      <c r="IUB54" s="98"/>
      <c r="IUC54" s="98"/>
      <c r="IUD54" s="98"/>
      <c r="IUE54" s="98"/>
      <c r="IUF54" s="98"/>
      <c r="IUG54" s="98"/>
      <c r="IUH54" s="98"/>
      <c r="IUI54" s="98"/>
      <c r="IUJ54" s="98"/>
      <c r="IUK54" s="98"/>
      <c r="IUL54" s="98"/>
      <c r="IUM54" s="98"/>
      <c r="IUN54" s="98"/>
      <c r="IUO54" s="98"/>
      <c r="IUP54" s="98"/>
      <c r="IUQ54" s="98"/>
      <c r="IUR54" s="98"/>
      <c r="IUS54" s="98"/>
      <c r="IUT54" s="98"/>
      <c r="IUU54" s="98"/>
      <c r="IUV54" s="98"/>
      <c r="IUW54" s="98"/>
      <c r="IUX54" s="98"/>
      <c r="IUY54" s="98"/>
      <c r="IUZ54" s="98"/>
      <c r="IVA54" s="98"/>
      <c r="IVB54" s="98"/>
      <c r="IVC54" s="98"/>
      <c r="IVD54" s="98"/>
      <c r="IVE54" s="98"/>
      <c r="IVF54" s="98"/>
      <c r="IVG54" s="98"/>
      <c r="IVH54" s="98"/>
      <c r="IVI54" s="98"/>
      <c r="IVJ54" s="98"/>
      <c r="IVK54" s="98"/>
      <c r="IVL54" s="98"/>
      <c r="IVM54" s="98"/>
      <c r="IVN54" s="98"/>
      <c r="IVO54" s="98"/>
      <c r="IVP54" s="98"/>
      <c r="IVQ54" s="98"/>
      <c r="IVR54" s="98"/>
      <c r="IVS54" s="98"/>
      <c r="IVT54" s="98"/>
      <c r="IVU54" s="98"/>
      <c r="IVV54" s="98"/>
      <c r="IVW54" s="98"/>
      <c r="IVX54" s="98"/>
      <c r="IVY54" s="98"/>
      <c r="IVZ54" s="98"/>
      <c r="IWA54" s="98"/>
      <c r="IWB54" s="98"/>
      <c r="IWC54" s="98"/>
      <c r="IWD54" s="98"/>
      <c r="IWE54" s="98"/>
      <c r="IWF54" s="98"/>
      <c r="IWG54" s="98"/>
      <c r="IWH54" s="98"/>
      <c r="IWI54" s="98"/>
      <c r="IWJ54" s="98"/>
      <c r="IWK54" s="98"/>
      <c r="IWL54" s="98"/>
      <c r="IWM54" s="98"/>
      <c r="IWN54" s="98"/>
      <c r="IWO54" s="98"/>
      <c r="IWP54" s="98"/>
      <c r="IWQ54" s="98"/>
      <c r="IWR54" s="98"/>
      <c r="IWS54" s="98"/>
      <c r="IWT54" s="98"/>
      <c r="IWU54" s="98"/>
      <c r="IWV54" s="98"/>
      <c r="IWW54" s="98"/>
      <c r="IWX54" s="98"/>
      <c r="IWY54" s="98"/>
      <c r="IWZ54" s="98"/>
      <c r="IXA54" s="98"/>
      <c r="IXB54" s="98"/>
      <c r="IXC54" s="98"/>
      <c r="IXD54" s="98"/>
      <c r="IXE54" s="98"/>
      <c r="IXF54" s="98"/>
      <c r="IXG54" s="98"/>
      <c r="IXH54" s="98"/>
      <c r="IXI54" s="98"/>
      <c r="IXJ54" s="98"/>
      <c r="IXK54" s="98"/>
      <c r="IXL54" s="98"/>
      <c r="IXM54" s="98"/>
      <c r="IXN54" s="98"/>
      <c r="IXO54" s="98"/>
      <c r="IXP54" s="98"/>
      <c r="IXQ54" s="98"/>
      <c r="IXR54" s="98"/>
      <c r="IXS54" s="98"/>
      <c r="IXT54" s="98"/>
      <c r="IXU54" s="98"/>
      <c r="IXV54" s="98"/>
      <c r="IXW54" s="98"/>
      <c r="IXX54" s="98"/>
      <c r="IXY54" s="98"/>
      <c r="IXZ54" s="98"/>
      <c r="IYA54" s="98"/>
      <c r="IYB54" s="98"/>
      <c r="IYC54" s="98"/>
      <c r="IYD54" s="98"/>
      <c r="IYE54" s="98"/>
      <c r="IYF54" s="98"/>
      <c r="IYG54" s="98"/>
      <c r="IYH54" s="98"/>
      <c r="IYI54" s="98"/>
      <c r="IYJ54" s="98"/>
      <c r="IYK54" s="98"/>
      <c r="IYL54" s="98"/>
      <c r="IYM54" s="98"/>
      <c r="IYN54" s="98"/>
      <c r="IYO54" s="98"/>
      <c r="IYP54" s="98"/>
      <c r="IYQ54" s="98"/>
      <c r="IYR54" s="98"/>
      <c r="IYS54" s="98"/>
      <c r="IYT54" s="98"/>
      <c r="IYU54" s="98"/>
      <c r="IYV54" s="98"/>
      <c r="IYW54" s="98"/>
      <c r="IYX54" s="98"/>
      <c r="IYY54" s="98"/>
      <c r="IYZ54" s="98"/>
      <c r="IZA54" s="98"/>
      <c r="IZB54" s="98"/>
      <c r="IZC54" s="98"/>
      <c r="IZD54" s="98"/>
      <c r="IZE54" s="98"/>
      <c r="IZF54" s="98"/>
      <c r="IZG54" s="98"/>
      <c r="IZH54" s="98"/>
      <c r="IZI54" s="98"/>
      <c r="IZJ54" s="98"/>
      <c r="IZK54" s="98"/>
      <c r="IZL54" s="98"/>
      <c r="IZM54" s="98"/>
      <c r="IZN54" s="98"/>
      <c r="IZO54" s="98"/>
      <c r="IZP54" s="98"/>
      <c r="IZQ54" s="98"/>
      <c r="IZR54" s="98"/>
      <c r="IZS54" s="98"/>
      <c r="IZT54" s="98"/>
      <c r="IZU54" s="98"/>
      <c r="IZV54" s="98"/>
      <c r="IZW54" s="98"/>
      <c r="IZX54" s="98"/>
      <c r="IZY54" s="98"/>
      <c r="IZZ54" s="98"/>
      <c r="JAA54" s="98"/>
      <c r="JAB54" s="98"/>
      <c r="JAC54" s="98"/>
      <c r="JAD54" s="98"/>
      <c r="JAE54" s="98"/>
      <c r="JAF54" s="98"/>
      <c r="JAG54" s="98"/>
      <c r="JAH54" s="98"/>
      <c r="JAI54" s="98"/>
      <c r="JAJ54" s="98"/>
      <c r="JAK54" s="98"/>
      <c r="JAL54" s="98"/>
      <c r="JAM54" s="98"/>
      <c r="JAN54" s="98"/>
      <c r="JAO54" s="98"/>
      <c r="JAP54" s="98"/>
      <c r="JAQ54" s="98"/>
      <c r="JAR54" s="98"/>
      <c r="JAS54" s="98"/>
      <c r="JAT54" s="98"/>
      <c r="JAU54" s="98"/>
      <c r="JAV54" s="98"/>
      <c r="JAW54" s="98"/>
      <c r="JAX54" s="98"/>
      <c r="JAY54" s="98"/>
      <c r="JAZ54" s="98"/>
      <c r="JBA54" s="98"/>
      <c r="JBB54" s="98"/>
      <c r="JBC54" s="98"/>
      <c r="JBD54" s="98"/>
      <c r="JBE54" s="98"/>
      <c r="JBF54" s="98"/>
      <c r="JBG54" s="98"/>
      <c r="JBH54" s="98"/>
      <c r="JBI54" s="98"/>
      <c r="JBJ54" s="98"/>
      <c r="JBK54" s="98"/>
      <c r="JBL54" s="98"/>
      <c r="JBM54" s="98"/>
      <c r="JBN54" s="98"/>
      <c r="JBO54" s="98"/>
      <c r="JBP54" s="98"/>
      <c r="JBQ54" s="98"/>
      <c r="JBR54" s="98"/>
      <c r="JBS54" s="98"/>
      <c r="JBT54" s="98"/>
      <c r="JBU54" s="98"/>
      <c r="JBV54" s="98"/>
      <c r="JBW54" s="98"/>
      <c r="JBX54" s="98"/>
      <c r="JBY54" s="98"/>
      <c r="JBZ54" s="98"/>
      <c r="JCA54" s="98"/>
      <c r="JCB54" s="98"/>
      <c r="JCC54" s="98"/>
      <c r="JCD54" s="98"/>
      <c r="JCE54" s="98"/>
      <c r="JCF54" s="98"/>
      <c r="JCG54" s="98"/>
      <c r="JCH54" s="98"/>
      <c r="JCI54" s="98"/>
      <c r="JCJ54" s="98"/>
      <c r="JCK54" s="98"/>
      <c r="JCL54" s="98"/>
      <c r="JCM54" s="98"/>
      <c r="JCN54" s="98"/>
      <c r="JCO54" s="98"/>
      <c r="JCP54" s="98"/>
      <c r="JCQ54" s="98"/>
      <c r="JCR54" s="98"/>
      <c r="JCS54" s="98"/>
      <c r="JCT54" s="98"/>
      <c r="JCU54" s="98"/>
      <c r="JCV54" s="98"/>
      <c r="JCW54" s="98"/>
      <c r="JCX54" s="98"/>
      <c r="JCY54" s="98"/>
      <c r="JCZ54" s="98"/>
      <c r="JDA54" s="98"/>
      <c r="JDB54" s="98"/>
      <c r="JDC54" s="98"/>
      <c r="JDD54" s="98"/>
      <c r="JDE54" s="98"/>
      <c r="JDF54" s="98"/>
      <c r="JDG54" s="98"/>
      <c r="JDH54" s="98"/>
      <c r="JDI54" s="98"/>
      <c r="JDJ54" s="98"/>
      <c r="JDK54" s="98"/>
      <c r="JDL54" s="98"/>
      <c r="JDM54" s="98"/>
      <c r="JDN54" s="98"/>
      <c r="JDO54" s="98"/>
      <c r="JDP54" s="98"/>
      <c r="JDQ54" s="98"/>
      <c r="JDR54" s="98"/>
      <c r="JDS54" s="98"/>
      <c r="JDT54" s="98"/>
      <c r="JDU54" s="98"/>
      <c r="JDV54" s="98"/>
      <c r="JDW54" s="98"/>
      <c r="JDX54" s="98"/>
      <c r="JDY54" s="98"/>
      <c r="JDZ54" s="98"/>
      <c r="JEA54" s="98"/>
      <c r="JEB54" s="98"/>
      <c r="JEC54" s="98"/>
      <c r="JED54" s="98"/>
      <c r="JEE54" s="98"/>
      <c r="JEF54" s="98"/>
      <c r="JEG54" s="98"/>
      <c r="JEH54" s="98"/>
      <c r="JEI54" s="98"/>
      <c r="JEJ54" s="98"/>
      <c r="JEK54" s="98"/>
      <c r="JEL54" s="98"/>
      <c r="JEM54" s="98"/>
      <c r="JEN54" s="98"/>
      <c r="JEO54" s="98"/>
      <c r="JEP54" s="98"/>
      <c r="JEQ54" s="98"/>
      <c r="JER54" s="98"/>
      <c r="JES54" s="98"/>
      <c r="JET54" s="98"/>
      <c r="JEU54" s="98"/>
      <c r="JEV54" s="98"/>
      <c r="JEW54" s="98"/>
      <c r="JEX54" s="98"/>
      <c r="JEY54" s="98"/>
      <c r="JEZ54" s="98"/>
      <c r="JFA54" s="98"/>
      <c r="JFB54" s="98"/>
      <c r="JFC54" s="98"/>
      <c r="JFD54" s="98"/>
      <c r="JFE54" s="98"/>
      <c r="JFF54" s="98"/>
      <c r="JFG54" s="98"/>
      <c r="JFH54" s="98"/>
      <c r="JFI54" s="98"/>
      <c r="JFJ54" s="98"/>
      <c r="JFK54" s="98"/>
      <c r="JFL54" s="98"/>
      <c r="JFM54" s="98"/>
      <c r="JFN54" s="98"/>
      <c r="JFO54" s="98"/>
      <c r="JFP54" s="98"/>
      <c r="JFQ54" s="98"/>
      <c r="JFR54" s="98"/>
      <c r="JFS54" s="98"/>
      <c r="JFT54" s="98"/>
      <c r="JFU54" s="98"/>
      <c r="JFV54" s="98"/>
      <c r="JFW54" s="98"/>
      <c r="JFX54" s="98"/>
      <c r="JFY54" s="98"/>
      <c r="JFZ54" s="98"/>
      <c r="JGA54" s="98"/>
      <c r="JGB54" s="98"/>
      <c r="JGC54" s="98"/>
      <c r="JGD54" s="98"/>
      <c r="JGE54" s="98"/>
      <c r="JGF54" s="98"/>
      <c r="JGG54" s="98"/>
      <c r="JGH54" s="98"/>
      <c r="JGI54" s="98"/>
      <c r="JGJ54" s="98"/>
      <c r="JGK54" s="98"/>
      <c r="JGL54" s="98"/>
      <c r="JGM54" s="98"/>
      <c r="JGN54" s="98"/>
      <c r="JGO54" s="98"/>
      <c r="JGP54" s="98"/>
      <c r="JGQ54" s="98"/>
      <c r="JGR54" s="98"/>
      <c r="JGS54" s="98"/>
      <c r="JGT54" s="98"/>
      <c r="JGU54" s="98"/>
      <c r="JGV54" s="98"/>
      <c r="JGW54" s="98"/>
      <c r="JGX54" s="98"/>
      <c r="JGY54" s="98"/>
      <c r="JGZ54" s="98"/>
      <c r="JHA54" s="98"/>
      <c r="JHB54" s="98"/>
      <c r="JHC54" s="98"/>
      <c r="JHD54" s="98"/>
      <c r="JHE54" s="98"/>
      <c r="JHF54" s="98"/>
      <c r="JHG54" s="98"/>
      <c r="JHH54" s="98"/>
      <c r="JHI54" s="98"/>
      <c r="JHJ54" s="98"/>
      <c r="JHK54" s="98"/>
      <c r="JHL54" s="98"/>
      <c r="JHM54" s="98"/>
      <c r="JHN54" s="98"/>
      <c r="JHO54" s="98"/>
      <c r="JHP54" s="98"/>
      <c r="JHQ54" s="98"/>
      <c r="JHR54" s="98"/>
      <c r="JHS54" s="98"/>
      <c r="JHT54" s="98"/>
      <c r="JHU54" s="98"/>
      <c r="JHV54" s="98"/>
      <c r="JHW54" s="98"/>
      <c r="JHX54" s="98"/>
      <c r="JHY54" s="98"/>
      <c r="JHZ54" s="98"/>
      <c r="JIA54" s="98"/>
      <c r="JIB54" s="98"/>
      <c r="JIC54" s="98"/>
      <c r="JID54" s="98"/>
      <c r="JIE54" s="98"/>
      <c r="JIF54" s="98"/>
      <c r="JIG54" s="98"/>
      <c r="JIH54" s="98"/>
      <c r="JII54" s="98"/>
      <c r="JIJ54" s="98"/>
      <c r="JIK54" s="98"/>
      <c r="JIL54" s="98"/>
      <c r="JIM54" s="98"/>
      <c r="JIN54" s="98"/>
      <c r="JIO54" s="98"/>
      <c r="JIP54" s="98"/>
      <c r="JIQ54" s="98"/>
      <c r="JIR54" s="98"/>
      <c r="JIS54" s="98"/>
      <c r="JIT54" s="98"/>
      <c r="JIU54" s="98"/>
      <c r="JIV54" s="98"/>
      <c r="JIW54" s="98"/>
      <c r="JIX54" s="98"/>
      <c r="JIY54" s="98"/>
      <c r="JIZ54" s="98"/>
      <c r="JJA54" s="98"/>
      <c r="JJB54" s="98"/>
      <c r="JJC54" s="98"/>
      <c r="JJD54" s="98"/>
      <c r="JJE54" s="98"/>
      <c r="JJF54" s="98"/>
      <c r="JJG54" s="98"/>
      <c r="JJH54" s="98"/>
      <c r="JJI54" s="98"/>
      <c r="JJJ54" s="98"/>
      <c r="JJK54" s="98"/>
      <c r="JJL54" s="98"/>
      <c r="JJM54" s="98"/>
      <c r="JJN54" s="98"/>
      <c r="JJO54" s="98"/>
      <c r="JJP54" s="98"/>
      <c r="JJQ54" s="98"/>
      <c r="JJR54" s="98"/>
      <c r="JJS54" s="98"/>
      <c r="JJT54" s="98"/>
      <c r="JJU54" s="98"/>
      <c r="JJV54" s="98"/>
      <c r="JJW54" s="98"/>
      <c r="JJX54" s="98"/>
      <c r="JJY54" s="98"/>
      <c r="JJZ54" s="98"/>
      <c r="JKA54" s="98"/>
      <c r="JKB54" s="98"/>
      <c r="JKC54" s="98"/>
      <c r="JKD54" s="98"/>
      <c r="JKE54" s="98"/>
      <c r="JKF54" s="98"/>
      <c r="JKG54" s="98"/>
      <c r="JKH54" s="98"/>
      <c r="JKI54" s="98"/>
      <c r="JKJ54" s="98"/>
      <c r="JKK54" s="98"/>
      <c r="JKL54" s="98"/>
      <c r="JKM54" s="98"/>
      <c r="JKN54" s="98"/>
      <c r="JKO54" s="98"/>
      <c r="JKP54" s="98"/>
      <c r="JKQ54" s="98"/>
      <c r="JKR54" s="98"/>
      <c r="JKS54" s="98"/>
      <c r="JKT54" s="98"/>
      <c r="JKU54" s="98"/>
      <c r="JKV54" s="98"/>
      <c r="JKW54" s="98"/>
      <c r="JKX54" s="98"/>
      <c r="JKY54" s="98"/>
      <c r="JKZ54" s="98"/>
      <c r="JLA54" s="98"/>
      <c r="JLB54" s="98"/>
      <c r="JLC54" s="98"/>
      <c r="JLD54" s="98"/>
      <c r="JLE54" s="98"/>
      <c r="JLF54" s="98"/>
      <c r="JLG54" s="98"/>
      <c r="JLH54" s="98"/>
      <c r="JLI54" s="98"/>
      <c r="JLJ54" s="98"/>
      <c r="JLK54" s="98"/>
      <c r="JLL54" s="98"/>
      <c r="JLM54" s="98"/>
      <c r="JLN54" s="98"/>
      <c r="JLO54" s="98"/>
      <c r="JLP54" s="98"/>
      <c r="JLQ54" s="98"/>
      <c r="JLR54" s="98"/>
      <c r="JLS54" s="98"/>
      <c r="JLT54" s="98"/>
      <c r="JLU54" s="98"/>
      <c r="JLV54" s="98"/>
      <c r="JLW54" s="98"/>
      <c r="JLX54" s="98"/>
      <c r="JLY54" s="98"/>
      <c r="JLZ54" s="98"/>
      <c r="JMA54" s="98"/>
      <c r="JMB54" s="98"/>
      <c r="JMC54" s="98"/>
      <c r="JMD54" s="98"/>
      <c r="JME54" s="98"/>
      <c r="JMF54" s="98"/>
      <c r="JMG54" s="98"/>
      <c r="JMH54" s="98"/>
      <c r="JMI54" s="98"/>
      <c r="JMJ54" s="98"/>
      <c r="JMK54" s="98"/>
      <c r="JML54" s="98"/>
      <c r="JMM54" s="98"/>
      <c r="JMN54" s="98"/>
      <c r="JMO54" s="98"/>
      <c r="JMP54" s="98"/>
      <c r="JMQ54" s="98"/>
      <c r="JMR54" s="98"/>
      <c r="JMS54" s="98"/>
      <c r="JMT54" s="98"/>
      <c r="JMU54" s="98"/>
      <c r="JMV54" s="98"/>
      <c r="JMW54" s="98"/>
      <c r="JMX54" s="98"/>
      <c r="JMY54" s="98"/>
      <c r="JMZ54" s="98"/>
      <c r="JNA54" s="98"/>
      <c r="JNB54" s="98"/>
      <c r="JNC54" s="98"/>
      <c r="JND54" s="98"/>
      <c r="JNE54" s="98"/>
      <c r="JNF54" s="98"/>
      <c r="JNG54" s="98"/>
      <c r="JNH54" s="98"/>
      <c r="JNI54" s="98"/>
      <c r="JNJ54" s="98"/>
      <c r="JNK54" s="98"/>
      <c r="JNL54" s="98"/>
      <c r="JNM54" s="98"/>
      <c r="JNN54" s="98"/>
      <c r="JNO54" s="98"/>
      <c r="JNP54" s="98"/>
      <c r="JNQ54" s="98"/>
      <c r="JNR54" s="98"/>
      <c r="JNS54" s="98"/>
      <c r="JNT54" s="98"/>
      <c r="JNU54" s="98"/>
      <c r="JNV54" s="98"/>
      <c r="JNW54" s="98"/>
      <c r="JNX54" s="98"/>
      <c r="JNY54" s="98"/>
      <c r="JNZ54" s="98"/>
      <c r="JOA54" s="98"/>
      <c r="JOB54" s="98"/>
      <c r="JOC54" s="98"/>
      <c r="JOD54" s="98"/>
      <c r="JOE54" s="98"/>
      <c r="JOF54" s="98"/>
      <c r="JOG54" s="98"/>
      <c r="JOH54" s="98"/>
      <c r="JOI54" s="98"/>
      <c r="JOJ54" s="98"/>
      <c r="JOK54" s="98"/>
      <c r="JOL54" s="98"/>
      <c r="JOM54" s="98"/>
      <c r="JON54" s="98"/>
      <c r="JOO54" s="98"/>
      <c r="JOP54" s="98"/>
      <c r="JOQ54" s="98"/>
      <c r="JOR54" s="98"/>
      <c r="JOS54" s="98"/>
      <c r="JOT54" s="98"/>
      <c r="JOU54" s="98"/>
      <c r="JOV54" s="98"/>
      <c r="JOW54" s="98"/>
      <c r="JOX54" s="98"/>
      <c r="JOY54" s="98"/>
      <c r="JOZ54" s="98"/>
      <c r="JPA54" s="98"/>
      <c r="JPB54" s="98"/>
      <c r="JPC54" s="98"/>
      <c r="JPD54" s="98"/>
      <c r="JPE54" s="98"/>
      <c r="JPF54" s="98"/>
      <c r="JPG54" s="98"/>
      <c r="JPH54" s="98"/>
      <c r="JPI54" s="98"/>
      <c r="JPJ54" s="98"/>
      <c r="JPK54" s="98"/>
      <c r="JPL54" s="98"/>
      <c r="JPM54" s="98"/>
      <c r="JPN54" s="98"/>
      <c r="JPO54" s="98"/>
      <c r="JPP54" s="98"/>
      <c r="JPQ54" s="98"/>
      <c r="JPR54" s="98"/>
      <c r="JPS54" s="98"/>
      <c r="JPT54" s="98"/>
      <c r="JPU54" s="98"/>
      <c r="JPV54" s="98"/>
      <c r="JPW54" s="98"/>
      <c r="JPX54" s="98"/>
      <c r="JPY54" s="98"/>
      <c r="JPZ54" s="98"/>
      <c r="JQA54" s="98"/>
      <c r="JQB54" s="98"/>
      <c r="JQC54" s="98"/>
      <c r="JQD54" s="98"/>
      <c r="JQE54" s="98"/>
      <c r="JQF54" s="98"/>
      <c r="JQG54" s="98"/>
      <c r="JQH54" s="98"/>
      <c r="JQI54" s="98"/>
      <c r="JQJ54" s="98"/>
      <c r="JQK54" s="98"/>
      <c r="JQL54" s="98"/>
      <c r="JQM54" s="98"/>
      <c r="JQN54" s="98"/>
      <c r="JQO54" s="98"/>
      <c r="JQP54" s="98"/>
      <c r="JQQ54" s="98"/>
      <c r="JQR54" s="98"/>
      <c r="JQS54" s="98"/>
      <c r="JQT54" s="98"/>
      <c r="JQU54" s="98"/>
      <c r="JQV54" s="98"/>
      <c r="JQW54" s="98"/>
      <c r="JQX54" s="98"/>
      <c r="JQY54" s="98"/>
      <c r="JQZ54" s="98"/>
      <c r="JRA54" s="98"/>
      <c r="JRB54" s="98"/>
      <c r="JRC54" s="98"/>
      <c r="JRD54" s="98"/>
      <c r="JRE54" s="98"/>
      <c r="JRF54" s="98"/>
      <c r="JRG54" s="98"/>
      <c r="JRH54" s="98"/>
      <c r="JRI54" s="98"/>
      <c r="JRJ54" s="98"/>
      <c r="JRK54" s="98"/>
      <c r="JRL54" s="98"/>
      <c r="JRM54" s="98"/>
      <c r="JRN54" s="98"/>
      <c r="JRO54" s="98"/>
      <c r="JRP54" s="98"/>
      <c r="JRQ54" s="98"/>
      <c r="JRR54" s="98"/>
      <c r="JRS54" s="98"/>
      <c r="JRT54" s="98"/>
      <c r="JRU54" s="98"/>
      <c r="JRV54" s="98"/>
      <c r="JRW54" s="98"/>
      <c r="JRX54" s="98"/>
      <c r="JRY54" s="98"/>
      <c r="JRZ54" s="98"/>
      <c r="JSA54" s="98"/>
      <c r="JSB54" s="98"/>
      <c r="JSC54" s="98"/>
      <c r="JSD54" s="98"/>
      <c r="JSE54" s="98"/>
      <c r="JSF54" s="98"/>
      <c r="JSG54" s="98"/>
      <c r="JSH54" s="98"/>
      <c r="JSI54" s="98"/>
      <c r="JSJ54" s="98"/>
      <c r="JSK54" s="98"/>
      <c r="JSL54" s="98"/>
      <c r="JSM54" s="98"/>
      <c r="JSN54" s="98"/>
      <c r="JSO54" s="98"/>
      <c r="JSP54" s="98"/>
      <c r="JSQ54" s="98"/>
      <c r="JSR54" s="98"/>
      <c r="JSS54" s="98"/>
      <c r="JST54" s="98"/>
      <c r="JSU54" s="98"/>
      <c r="JSV54" s="98"/>
      <c r="JSW54" s="98"/>
      <c r="JSX54" s="98"/>
      <c r="JSY54" s="98"/>
      <c r="JSZ54" s="98"/>
      <c r="JTA54" s="98"/>
      <c r="JTB54" s="98"/>
      <c r="JTC54" s="98"/>
      <c r="JTD54" s="98"/>
      <c r="JTE54" s="98"/>
      <c r="JTF54" s="98"/>
      <c r="JTG54" s="98"/>
      <c r="JTH54" s="98"/>
      <c r="JTI54" s="98"/>
      <c r="JTJ54" s="98"/>
      <c r="JTK54" s="98"/>
      <c r="JTL54" s="98"/>
      <c r="JTM54" s="98"/>
      <c r="JTN54" s="98"/>
      <c r="JTO54" s="98"/>
      <c r="JTP54" s="98"/>
      <c r="JTQ54" s="98"/>
      <c r="JTR54" s="98"/>
      <c r="JTS54" s="98"/>
      <c r="JTT54" s="98"/>
      <c r="JTU54" s="98"/>
      <c r="JTV54" s="98"/>
      <c r="JTW54" s="98"/>
      <c r="JTX54" s="98"/>
      <c r="JTY54" s="98"/>
      <c r="JTZ54" s="98"/>
      <c r="JUA54" s="98"/>
      <c r="JUB54" s="98"/>
      <c r="JUC54" s="98"/>
      <c r="JUD54" s="98"/>
      <c r="JUE54" s="98"/>
      <c r="JUF54" s="98"/>
      <c r="JUG54" s="98"/>
      <c r="JUH54" s="98"/>
      <c r="JUI54" s="98"/>
      <c r="JUJ54" s="98"/>
      <c r="JUK54" s="98"/>
      <c r="JUL54" s="98"/>
      <c r="JUM54" s="98"/>
      <c r="JUN54" s="98"/>
      <c r="JUO54" s="98"/>
      <c r="JUP54" s="98"/>
      <c r="JUQ54" s="98"/>
      <c r="JUR54" s="98"/>
      <c r="JUS54" s="98"/>
      <c r="JUT54" s="98"/>
      <c r="JUU54" s="98"/>
      <c r="JUV54" s="98"/>
      <c r="JUW54" s="98"/>
      <c r="JUX54" s="98"/>
      <c r="JUY54" s="98"/>
      <c r="JUZ54" s="98"/>
      <c r="JVA54" s="98"/>
      <c r="JVB54" s="98"/>
      <c r="JVC54" s="98"/>
      <c r="JVD54" s="98"/>
      <c r="JVE54" s="98"/>
      <c r="JVF54" s="98"/>
      <c r="JVG54" s="98"/>
      <c r="JVH54" s="98"/>
      <c r="JVI54" s="98"/>
      <c r="JVJ54" s="98"/>
      <c r="JVK54" s="98"/>
      <c r="JVL54" s="98"/>
      <c r="JVM54" s="98"/>
      <c r="JVN54" s="98"/>
      <c r="JVO54" s="98"/>
      <c r="JVP54" s="98"/>
      <c r="JVQ54" s="98"/>
      <c r="JVR54" s="98"/>
      <c r="JVS54" s="98"/>
      <c r="JVT54" s="98"/>
      <c r="JVU54" s="98"/>
      <c r="JVV54" s="98"/>
      <c r="JVW54" s="98"/>
      <c r="JVX54" s="98"/>
      <c r="JVY54" s="98"/>
      <c r="JVZ54" s="98"/>
      <c r="JWA54" s="98"/>
      <c r="JWB54" s="98"/>
      <c r="JWC54" s="98"/>
      <c r="JWD54" s="98"/>
      <c r="JWE54" s="98"/>
      <c r="JWF54" s="98"/>
      <c r="JWG54" s="98"/>
      <c r="JWH54" s="98"/>
      <c r="JWI54" s="98"/>
      <c r="JWJ54" s="98"/>
      <c r="JWK54" s="98"/>
      <c r="JWL54" s="98"/>
      <c r="JWM54" s="98"/>
      <c r="JWN54" s="98"/>
      <c r="JWO54" s="98"/>
      <c r="JWP54" s="98"/>
      <c r="JWQ54" s="98"/>
      <c r="JWR54" s="98"/>
      <c r="JWS54" s="98"/>
      <c r="JWT54" s="98"/>
      <c r="JWU54" s="98"/>
      <c r="JWV54" s="98"/>
      <c r="JWW54" s="98"/>
      <c r="JWX54" s="98"/>
      <c r="JWY54" s="98"/>
      <c r="JWZ54" s="98"/>
      <c r="JXA54" s="98"/>
      <c r="JXB54" s="98"/>
      <c r="JXC54" s="98"/>
      <c r="JXD54" s="98"/>
      <c r="JXE54" s="98"/>
      <c r="JXF54" s="98"/>
      <c r="JXG54" s="98"/>
      <c r="JXH54" s="98"/>
      <c r="JXI54" s="98"/>
      <c r="JXJ54" s="98"/>
      <c r="JXK54" s="98"/>
      <c r="JXL54" s="98"/>
      <c r="JXM54" s="98"/>
      <c r="JXN54" s="98"/>
      <c r="JXO54" s="98"/>
      <c r="JXP54" s="98"/>
      <c r="JXQ54" s="98"/>
      <c r="JXR54" s="98"/>
      <c r="JXS54" s="98"/>
      <c r="JXT54" s="98"/>
      <c r="JXU54" s="98"/>
      <c r="JXV54" s="98"/>
      <c r="JXW54" s="98"/>
      <c r="JXX54" s="98"/>
      <c r="JXY54" s="98"/>
      <c r="JXZ54" s="98"/>
      <c r="JYA54" s="98"/>
      <c r="JYB54" s="98"/>
      <c r="JYC54" s="98"/>
      <c r="JYD54" s="98"/>
      <c r="JYE54" s="98"/>
      <c r="JYF54" s="98"/>
      <c r="JYG54" s="98"/>
      <c r="JYH54" s="98"/>
      <c r="JYI54" s="98"/>
      <c r="JYJ54" s="98"/>
      <c r="JYK54" s="98"/>
      <c r="JYL54" s="98"/>
      <c r="JYM54" s="98"/>
      <c r="JYN54" s="98"/>
      <c r="JYO54" s="98"/>
      <c r="JYP54" s="98"/>
      <c r="JYQ54" s="98"/>
      <c r="JYR54" s="98"/>
      <c r="JYS54" s="98"/>
      <c r="JYT54" s="98"/>
      <c r="JYU54" s="98"/>
      <c r="JYV54" s="98"/>
      <c r="JYW54" s="98"/>
      <c r="JYX54" s="98"/>
      <c r="JYY54" s="98"/>
      <c r="JYZ54" s="98"/>
      <c r="JZA54" s="98"/>
      <c r="JZB54" s="98"/>
      <c r="JZC54" s="98"/>
      <c r="JZD54" s="98"/>
      <c r="JZE54" s="98"/>
      <c r="JZF54" s="98"/>
      <c r="JZG54" s="98"/>
      <c r="JZH54" s="98"/>
      <c r="JZI54" s="98"/>
      <c r="JZJ54" s="98"/>
      <c r="JZK54" s="98"/>
      <c r="JZL54" s="98"/>
      <c r="JZM54" s="98"/>
      <c r="JZN54" s="98"/>
      <c r="JZO54" s="98"/>
      <c r="JZP54" s="98"/>
      <c r="JZQ54" s="98"/>
      <c r="JZR54" s="98"/>
      <c r="JZS54" s="98"/>
      <c r="JZT54" s="98"/>
      <c r="JZU54" s="98"/>
      <c r="JZV54" s="98"/>
      <c r="JZW54" s="98"/>
      <c r="JZX54" s="98"/>
      <c r="JZY54" s="98"/>
      <c r="JZZ54" s="98"/>
      <c r="KAA54" s="98"/>
      <c r="KAB54" s="98"/>
      <c r="KAC54" s="98"/>
      <c r="KAD54" s="98"/>
      <c r="KAE54" s="98"/>
      <c r="KAF54" s="98"/>
      <c r="KAG54" s="98"/>
      <c r="KAH54" s="98"/>
      <c r="KAI54" s="98"/>
      <c r="KAJ54" s="98"/>
      <c r="KAK54" s="98"/>
      <c r="KAL54" s="98"/>
      <c r="KAM54" s="98"/>
      <c r="KAN54" s="98"/>
      <c r="KAO54" s="98"/>
      <c r="KAP54" s="98"/>
      <c r="KAQ54" s="98"/>
      <c r="KAR54" s="98"/>
      <c r="KAS54" s="98"/>
      <c r="KAT54" s="98"/>
      <c r="KAU54" s="98"/>
      <c r="KAV54" s="98"/>
      <c r="KAW54" s="98"/>
      <c r="KAX54" s="98"/>
      <c r="KAY54" s="98"/>
      <c r="KAZ54" s="98"/>
      <c r="KBA54" s="98"/>
      <c r="KBB54" s="98"/>
      <c r="KBC54" s="98"/>
      <c r="KBD54" s="98"/>
      <c r="KBE54" s="98"/>
      <c r="KBF54" s="98"/>
      <c r="KBG54" s="98"/>
      <c r="KBH54" s="98"/>
      <c r="KBI54" s="98"/>
      <c r="KBJ54" s="98"/>
      <c r="KBK54" s="98"/>
      <c r="KBL54" s="98"/>
      <c r="KBM54" s="98"/>
      <c r="KBN54" s="98"/>
      <c r="KBO54" s="98"/>
      <c r="KBP54" s="98"/>
      <c r="KBQ54" s="98"/>
      <c r="KBR54" s="98"/>
      <c r="KBS54" s="98"/>
      <c r="KBT54" s="98"/>
      <c r="KBU54" s="98"/>
      <c r="KBV54" s="98"/>
      <c r="KBW54" s="98"/>
      <c r="KBX54" s="98"/>
      <c r="KBY54" s="98"/>
      <c r="KBZ54" s="98"/>
      <c r="KCA54" s="98"/>
      <c r="KCB54" s="98"/>
      <c r="KCC54" s="98"/>
      <c r="KCD54" s="98"/>
      <c r="KCE54" s="98"/>
      <c r="KCF54" s="98"/>
      <c r="KCG54" s="98"/>
      <c r="KCH54" s="98"/>
      <c r="KCI54" s="98"/>
      <c r="KCJ54" s="98"/>
      <c r="KCK54" s="98"/>
      <c r="KCL54" s="98"/>
      <c r="KCM54" s="98"/>
      <c r="KCN54" s="98"/>
      <c r="KCO54" s="98"/>
      <c r="KCP54" s="98"/>
      <c r="KCQ54" s="98"/>
      <c r="KCR54" s="98"/>
      <c r="KCS54" s="98"/>
      <c r="KCT54" s="98"/>
      <c r="KCU54" s="98"/>
      <c r="KCV54" s="98"/>
      <c r="KCW54" s="98"/>
      <c r="KCX54" s="98"/>
      <c r="KCY54" s="98"/>
      <c r="KCZ54" s="98"/>
      <c r="KDA54" s="98"/>
      <c r="KDB54" s="98"/>
      <c r="KDC54" s="98"/>
      <c r="KDD54" s="98"/>
      <c r="KDE54" s="98"/>
      <c r="KDF54" s="98"/>
      <c r="KDG54" s="98"/>
      <c r="KDH54" s="98"/>
      <c r="KDI54" s="98"/>
      <c r="KDJ54" s="98"/>
      <c r="KDK54" s="98"/>
      <c r="KDL54" s="98"/>
      <c r="KDM54" s="98"/>
      <c r="KDN54" s="98"/>
      <c r="KDO54" s="98"/>
      <c r="KDP54" s="98"/>
      <c r="KDQ54" s="98"/>
      <c r="KDR54" s="98"/>
      <c r="KDS54" s="98"/>
      <c r="KDT54" s="98"/>
      <c r="KDU54" s="98"/>
      <c r="KDV54" s="98"/>
      <c r="KDW54" s="98"/>
      <c r="KDX54" s="98"/>
      <c r="KDY54" s="98"/>
      <c r="KDZ54" s="98"/>
      <c r="KEA54" s="98"/>
      <c r="KEB54" s="98"/>
      <c r="KEC54" s="98"/>
      <c r="KED54" s="98"/>
      <c r="KEE54" s="98"/>
      <c r="KEF54" s="98"/>
      <c r="KEG54" s="98"/>
      <c r="KEH54" s="98"/>
      <c r="KEI54" s="98"/>
      <c r="KEJ54" s="98"/>
      <c r="KEK54" s="98"/>
      <c r="KEL54" s="98"/>
      <c r="KEM54" s="98"/>
      <c r="KEN54" s="98"/>
      <c r="KEO54" s="98"/>
      <c r="KEP54" s="98"/>
      <c r="KEQ54" s="98"/>
      <c r="KER54" s="98"/>
      <c r="KES54" s="98"/>
      <c r="KET54" s="98"/>
      <c r="KEU54" s="98"/>
      <c r="KEV54" s="98"/>
      <c r="KEW54" s="98"/>
      <c r="KEX54" s="98"/>
      <c r="KEY54" s="98"/>
      <c r="KEZ54" s="98"/>
      <c r="KFA54" s="98"/>
      <c r="KFB54" s="98"/>
      <c r="KFC54" s="98"/>
      <c r="KFD54" s="98"/>
      <c r="KFE54" s="98"/>
      <c r="KFF54" s="98"/>
      <c r="KFG54" s="98"/>
      <c r="KFH54" s="98"/>
      <c r="KFI54" s="98"/>
      <c r="KFJ54" s="98"/>
      <c r="KFK54" s="98"/>
      <c r="KFL54" s="98"/>
      <c r="KFM54" s="98"/>
      <c r="KFN54" s="98"/>
      <c r="KFO54" s="98"/>
      <c r="KFP54" s="98"/>
      <c r="KFQ54" s="98"/>
      <c r="KFR54" s="98"/>
      <c r="KFS54" s="98"/>
      <c r="KFT54" s="98"/>
      <c r="KFU54" s="98"/>
      <c r="KFV54" s="98"/>
      <c r="KFW54" s="98"/>
      <c r="KFX54" s="98"/>
      <c r="KFY54" s="98"/>
      <c r="KFZ54" s="98"/>
      <c r="KGA54" s="98"/>
      <c r="KGB54" s="98"/>
      <c r="KGC54" s="98"/>
      <c r="KGD54" s="98"/>
      <c r="KGE54" s="98"/>
      <c r="KGF54" s="98"/>
      <c r="KGG54" s="98"/>
      <c r="KGH54" s="98"/>
      <c r="KGI54" s="98"/>
      <c r="KGJ54" s="98"/>
      <c r="KGK54" s="98"/>
      <c r="KGL54" s="98"/>
      <c r="KGM54" s="98"/>
      <c r="KGN54" s="98"/>
      <c r="KGO54" s="98"/>
      <c r="KGP54" s="98"/>
      <c r="KGQ54" s="98"/>
      <c r="KGR54" s="98"/>
      <c r="KGS54" s="98"/>
      <c r="KGT54" s="98"/>
      <c r="KGU54" s="98"/>
      <c r="KGV54" s="98"/>
      <c r="KGW54" s="98"/>
      <c r="KGX54" s="98"/>
      <c r="KGY54" s="98"/>
      <c r="KGZ54" s="98"/>
      <c r="KHA54" s="98"/>
      <c r="KHB54" s="98"/>
      <c r="KHC54" s="98"/>
      <c r="KHD54" s="98"/>
      <c r="KHE54" s="98"/>
      <c r="KHF54" s="98"/>
      <c r="KHG54" s="98"/>
      <c r="KHH54" s="98"/>
      <c r="KHI54" s="98"/>
      <c r="KHJ54" s="98"/>
      <c r="KHK54" s="98"/>
      <c r="KHL54" s="98"/>
      <c r="KHM54" s="98"/>
      <c r="KHN54" s="98"/>
      <c r="KHO54" s="98"/>
      <c r="KHP54" s="98"/>
      <c r="KHQ54" s="98"/>
      <c r="KHR54" s="98"/>
      <c r="KHS54" s="98"/>
      <c r="KHT54" s="98"/>
      <c r="KHU54" s="98"/>
      <c r="KHV54" s="98"/>
      <c r="KHW54" s="98"/>
      <c r="KHX54" s="98"/>
      <c r="KHY54" s="98"/>
      <c r="KHZ54" s="98"/>
      <c r="KIA54" s="98"/>
      <c r="KIB54" s="98"/>
      <c r="KIC54" s="98"/>
      <c r="KID54" s="98"/>
      <c r="KIE54" s="98"/>
      <c r="KIF54" s="98"/>
      <c r="KIG54" s="98"/>
      <c r="KIH54" s="98"/>
      <c r="KII54" s="98"/>
      <c r="KIJ54" s="98"/>
      <c r="KIK54" s="98"/>
      <c r="KIL54" s="98"/>
      <c r="KIM54" s="98"/>
      <c r="KIN54" s="98"/>
      <c r="KIO54" s="98"/>
      <c r="KIP54" s="98"/>
      <c r="KIQ54" s="98"/>
      <c r="KIR54" s="98"/>
      <c r="KIS54" s="98"/>
      <c r="KIT54" s="98"/>
      <c r="KIU54" s="98"/>
      <c r="KIV54" s="98"/>
      <c r="KIW54" s="98"/>
      <c r="KIX54" s="98"/>
      <c r="KIY54" s="98"/>
      <c r="KIZ54" s="98"/>
      <c r="KJA54" s="98"/>
      <c r="KJB54" s="98"/>
      <c r="KJC54" s="98"/>
      <c r="KJD54" s="98"/>
      <c r="KJE54" s="98"/>
      <c r="KJF54" s="98"/>
      <c r="KJG54" s="98"/>
      <c r="KJH54" s="98"/>
      <c r="KJI54" s="98"/>
      <c r="KJJ54" s="98"/>
      <c r="KJK54" s="98"/>
      <c r="KJL54" s="98"/>
      <c r="KJM54" s="98"/>
      <c r="KJN54" s="98"/>
      <c r="KJO54" s="98"/>
      <c r="KJP54" s="98"/>
      <c r="KJQ54" s="98"/>
      <c r="KJR54" s="98"/>
      <c r="KJS54" s="98"/>
      <c r="KJT54" s="98"/>
      <c r="KJU54" s="98"/>
      <c r="KJV54" s="98"/>
      <c r="KJW54" s="98"/>
      <c r="KJX54" s="98"/>
      <c r="KJY54" s="98"/>
      <c r="KJZ54" s="98"/>
      <c r="KKA54" s="98"/>
      <c r="KKB54" s="98"/>
      <c r="KKC54" s="98"/>
      <c r="KKD54" s="98"/>
      <c r="KKE54" s="98"/>
      <c r="KKF54" s="98"/>
      <c r="KKG54" s="98"/>
      <c r="KKH54" s="98"/>
      <c r="KKI54" s="98"/>
      <c r="KKJ54" s="98"/>
      <c r="KKK54" s="98"/>
      <c r="KKL54" s="98"/>
      <c r="KKM54" s="98"/>
      <c r="KKN54" s="98"/>
      <c r="KKO54" s="98"/>
      <c r="KKP54" s="98"/>
      <c r="KKQ54" s="98"/>
      <c r="KKR54" s="98"/>
      <c r="KKS54" s="98"/>
      <c r="KKT54" s="98"/>
      <c r="KKU54" s="98"/>
      <c r="KKV54" s="98"/>
      <c r="KKW54" s="98"/>
      <c r="KKX54" s="98"/>
      <c r="KKY54" s="98"/>
      <c r="KKZ54" s="98"/>
      <c r="KLA54" s="98"/>
      <c r="KLB54" s="98"/>
      <c r="KLC54" s="98"/>
      <c r="KLD54" s="98"/>
      <c r="KLE54" s="98"/>
      <c r="KLF54" s="98"/>
      <c r="KLG54" s="98"/>
      <c r="KLH54" s="98"/>
      <c r="KLI54" s="98"/>
      <c r="KLJ54" s="98"/>
      <c r="KLK54" s="98"/>
      <c r="KLL54" s="98"/>
      <c r="KLM54" s="98"/>
      <c r="KLN54" s="98"/>
      <c r="KLO54" s="98"/>
      <c r="KLP54" s="98"/>
      <c r="KLQ54" s="98"/>
      <c r="KLR54" s="98"/>
      <c r="KLS54" s="98"/>
      <c r="KLT54" s="98"/>
      <c r="KLU54" s="98"/>
      <c r="KLV54" s="98"/>
      <c r="KLW54" s="98"/>
      <c r="KLX54" s="98"/>
      <c r="KLY54" s="98"/>
      <c r="KLZ54" s="98"/>
      <c r="KMA54" s="98"/>
      <c r="KMB54" s="98"/>
      <c r="KMC54" s="98"/>
      <c r="KMD54" s="98"/>
      <c r="KME54" s="98"/>
      <c r="KMF54" s="98"/>
      <c r="KMG54" s="98"/>
      <c r="KMH54" s="98"/>
      <c r="KMI54" s="98"/>
      <c r="KMJ54" s="98"/>
      <c r="KMK54" s="98"/>
      <c r="KML54" s="98"/>
      <c r="KMM54" s="98"/>
      <c r="KMN54" s="98"/>
      <c r="KMO54" s="98"/>
      <c r="KMP54" s="98"/>
      <c r="KMQ54" s="98"/>
      <c r="KMR54" s="98"/>
      <c r="KMS54" s="98"/>
      <c r="KMT54" s="98"/>
      <c r="KMU54" s="98"/>
      <c r="KMV54" s="98"/>
      <c r="KMW54" s="98"/>
      <c r="KMX54" s="98"/>
      <c r="KMY54" s="98"/>
      <c r="KMZ54" s="98"/>
      <c r="KNA54" s="98"/>
      <c r="KNB54" s="98"/>
      <c r="KNC54" s="98"/>
      <c r="KND54" s="98"/>
      <c r="KNE54" s="98"/>
      <c r="KNF54" s="98"/>
      <c r="KNG54" s="98"/>
      <c r="KNH54" s="98"/>
      <c r="KNI54" s="98"/>
      <c r="KNJ54" s="98"/>
      <c r="KNK54" s="98"/>
      <c r="KNL54" s="98"/>
      <c r="KNM54" s="98"/>
      <c r="KNN54" s="98"/>
      <c r="KNO54" s="98"/>
      <c r="KNP54" s="98"/>
      <c r="KNQ54" s="98"/>
      <c r="KNR54" s="98"/>
      <c r="KNS54" s="98"/>
      <c r="KNT54" s="98"/>
      <c r="KNU54" s="98"/>
      <c r="KNV54" s="98"/>
      <c r="KNW54" s="98"/>
      <c r="KNX54" s="98"/>
      <c r="KNY54" s="98"/>
      <c r="KNZ54" s="98"/>
      <c r="KOA54" s="98"/>
      <c r="KOB54" s="98"/>
      <c r="KOC54" s="98"/>
      <c r="KOD54" s="98"/>
      <c r="KOE54" s="98"/>
      <c r="KOF54" s="98"/>
      <c r="KOG54" s="98"/>
      <c r="KOH54" s="98"/>
      <c r="KOI54" s="98"/>
      <c r="KOJ54" s="98"/>
      <c r="KOK54" s="98"/>
      <c r="KOL54" s="98"/>
      <c r="KOM54" s="98"/>
      <c r="KON54" s="98"/>
      <c r="KOO54" s="98"/>
      <c r="KOP54" s="98"/>
      <c r="KOQ54" s="98"/>
      <c r="KOR54" s="98"/>
      <c r="KOS54" s="98"/>
      <c r="KOT54" s="98"/>
      <c r="KOU54" s="98"/>
      <c r="KOV54" s="98"/>
      <c r="KOW54" s="98"/>
      <c r="KOX54" s="98"/>
      <c r="KOY54" s="98"/>
      <c r="KOZ54" s="98"/>
      <c r="KPA54" s="98"/>
      <c r="KPB54" s="98"/>
      <c r="KPC54" s="98"/>
      <c r="KPD54" s="98"/>
      <c r="KPE54" s="98"/>
      <c r="KPF54" s="98"/>
      <c r="KPG54" s="98"/>
      <c r="KPH54" s="98"/>
      <c r="KPI54" s="98"/>
      <c r="KPJ54" s="98"/>
      <c r="KPK54" s="98"/>
      <c r="KPL54" s="98"/>
      <c r="KPM54" s="98"/>
      <c r="KPN54" s="98"/>
      <c r="KPO54" s="98"/>
      <c r="KPP54" s="98"/>
      <c r="KPQ54" s="98"/>
      <c r="KPR54" s="98"/>
      <c r="KPS54" s="98"/>
      <c r="KPT54" s="98"/>
      <c r="KPU54" s="98"/>
      <c r="KPV54" s="98"/>
      <c r="KPW54" s="98"/>
      <c r="KPX54" s="98"/>
      <c r="KPY54" s="98"/>
      <c r="KPZ54" s="98"/>
      <c r="KQA54" s="98"/>
      <c r="KQB54" s="98"/>
      <c r="KQC54" s="98"/>
      <c r="KQD54" s="98"/>
      <c r="KQE54" s="98"/>
      <c r="KQF54" s="98"/>
      <c r="KQG54" s="98"/>
      <c r="KQH54" s="98"/>
      <c r="KQI54" s="98"/>
      <c r="KQJ54" s="98"/>
      <c r="KQK54" s="98"/>
      <c r="KQL54" s="98"/>
      <c r="KQM54" s="98"/>
      <c r="KQN54" s="98"/>
      <c r="KQO54" s="98"/>
      <c r="KQP54" s="98"/>
      <c r="KQQ54" s="98"/>
      <c r="KQR54" s="98"/>
      <c r="KQS54" s="98"/>
      <c r="KQT54" s="98"/>
      <c r="KQU54" s="98"/>
      <c r="KQV54" s="98"/>
      <c r="KQW54" s="98"/>
      <c r="KQX54" s="98"/>
      <c r="KQY54" s="98"/>
      <c r="KQZ54" s="98"/>
      <c r="KRA54" s="98"/>
      <c r="KRB54" s="98"/>
      <c r="KRC54" s="98"/>
      <c r="KRD54" s="98"/>
      <c r="KRE54" s="98"/>
      <c r="KRF54" s="98"/>
      <c r="KRG54" s="98"/>
      <c r="KRH54" s="98"/>
      <c r="KRI54" s="98"/>
      <c r="KRJ54" s="98"/>
      <c r="KRK54" s="98"/>
      <c r="KRL54" s="98"/>
      <c r="KRM54" s="98"/>
      <c r="KRN54" s="98"/>
      <c r="KRO54" s="98"/>
      <c r="KRP54" s="98"/>
      <c r="KRQ54" s="98"/>
      <c r="KRR54" s="98"/>
      <c r="KRS54" s="98"/>
      <c r="KRT54" s="98"/>
      <c r="KRU54" s="98"/>
      <c r="KRV54" s="98"/>
      <c r="KRW54" s="98"/>
      <c r="KRX54" s="98"/>
      <c r="KRY54" s="98"/>
      <c r="KRZ54" s="98"/>
      <c r="KSA54" s="98"/>
      <c r="KSB54" s="98"/>
      <c r="KSC54" s="98"/>
      <c r="KSD54" s="98"/>
      <c r="KSE54" s="98"/>
      <c r="KSF54" s="98"/>
      <c r="KSG54" s="98"/>
      <c r="KSH54" s="98"/>
      <c r="KSI54" s="98"/>
      <c r="KSJ54" s="98"/>
      <c r="KSK54" s="98"/>
      <c r="KSL54" s="98"/>
      <c r="KSM54" s="98"/>
      <c r="KSN54" s="98"/>
      <c r="KSO54" s="98"/>
      <c r="KSP54" s="98"/>
      <c r="KSQ54" s="98"/>
      <c r="KSR54" s="98"/>
      <c r="KSS54" s="98"/>
      <c r="KST54" s="98"/>
      <c r="KSU54" s="98"/>
      <c r="KSV54" s="98"/>
      <c r="KSW54" s="98"/>
      <c r="KSX54" s="98"/>
      <c r="KSY54" s="98"/>
      <c r="KSZ54" s="98"/>
      <c r="KTA54" s="98"/>
      <c r="KTB54" s="98"/>
      <c r="KTC54" s="98"/>
      <c r="KTD54" s="98"/>
      <c r="KTE54" s="98"/>
      <c r="KTF54" s="98"/>
      <c r="KTG54" s="98"/>
      <c r="KTH54" s="98"/>
      <c r="KTI54" s="98"/>
      <c r="KTJ54" s="98"/>
      <c r="KTK54" s="98"/>
      <c r="KTL54" s="98"/>
      <c r="KTM54" s="98"/>
      <c r="KTN54" s="98"/>
      <c r="KTO54" s="98"/>
      <c r="KTP54" s="98"/>
      <c r="KTQ54" s="98"/>
      <c r="KTR54" s="98"/>
      <c r="KTS54" s="98"/>
      <c r="KTT54" s="98"/>
      <c r="KTU54" s="98"/>
      <c r="KTV54" s="98"/>
      <c r="KTW54" s="98"/>
      <c r="KTX54" s="98"/>
      <c r="KTY54" s="98"/>
      <c r="KTZ54" s="98"/>
      <c r="KUA54" s="98"/>
      <c r="KUB54" s="98"/>
      <c r="KUC54" s="98"/>
      <c r="KUD54" s="98"/>
      <c r="KUE54" s="98"/>
      <c r="KUF54" s="98"/>
      <c r="KUG54" s="98"/>
      <c r="KUH54" s="98"/>
      <c r="KUI54" s="98"/>
      <c r="KUJ54" s="98"/>
      <c r="KUK54" s="98"/>
      <c r="KUL54" s="98"/>
      <c r="KUM54" s="98"/>
      <c r="KUN54" s="98"/>
      <c r="KUO54" s="98"/>
      <c r="KUP54" s="98"/>
      <c r="KUQ54" s="98"/>
      <c r="KUR54" s="98"/>
      <c r="KUS54" s="98"/>
      <c r="KUT54" s="98"/>
      <c r="KUU54" s="98"/>
      <c r="KUV54" s="98"/>
      <c r="KUW54" s="98"/>
      <c r="KUX54" s="98"/>
      <c r="KUY54" s="98"/>
      <c r="KUZ54" s="98"/>
      <c r="KVA54" s="98"/>
      <c r="KVB54" s="98"/>
      <c r="KVC54" s="98"/>
      <c r="KVD54" s="98"/>
      <c r="KVE54" s="98"/>
      <c r="KVF54" s="98"/>
      <c r="KVG54" s="98"/>
      <c r="KVH54" s="98"/>
      <c r="KVI54" s="98"/>
      <c r="KVJ54" s="98"/>
      <c r="KVK54" s="98"/>
      <c r="KVL54" s="98"/>
      <c r="KVM54" s="98"/>
      <c r="KVN54" s="98"/>
      <c r="KVO54" s="98"/>
      <c r="KVP54" s="98"/>
      <c r="KVQ54" s="98"/>
      <c r="KVR54" s="98"/>
      <c r="KVS54" s="98"/>
      <c r="KVT54" s="98"/>
      <c r="KVU54" s="98"/>
      <c r="KVV54" s="98"/>
      <c r="KVW54" s="98"/>
      <c r="KVX54" s="98"/>
      <c r="KVY54" s="98"/>
      <c r="KVZ54" s="98"/>
      <c r="KWA54" s="98"/>
      <c r="KWB54" s="98"/>
      <c r="KWC54" s="98"/>
      <c r="KWD54" s="98"/>
      <c r="KWE54" s="98"/>
      <c r="KWF54" s="98"/>
      <c r="KWG54" s="98"/>
      <c r="KWH54" s="98"/>
      <c r="KWI54" s="98"/>
      <c r="KWJ54" s="98"/>
      <c r="KWK54" s="98"/>
      <c r="KWL54" s="98"/>
      <c r="KWM54" s="98"/>
      <c r="KWN54" s="98"/>
      <c r="KWO54" s="98"/>
      <c r="KWP54" s="98"/>
      <c r="KWQ54" s="98"/>
      <c r="KWR54" s="98"/>
      <c r="KWS54" s="98"/>
      <c r="KWT54" s="98"/>
      <c r="KWU54" s="98"/>
      <c r="KWV54" s="98"/>
      <c r="KWW54" s="98"/>
      <c r="KWX54" s="98"/>
      <c r="KWY54" s="98"/>
      <c r="KWZ54" s="98"/>
      <c r="KXA54" s="98"/>
      <c r="KXB54" s="98"/>
      <c r="KXC54" s="98"/>
      <c r="KXD54" s="98"/>
      <c r="KXE54" s="98"/>
      <c r="KXF54" s="98"/>
      <c r="KXG54" s="98"/>
      <c r="KXH54" s="98"/>
      <c r="KXI54" s="98"/>
      <c r="KXJ54" s="98"/>
      <c r="KXK54" s="98"/>
      <c r="KXL54" s="98"/>
      <c r="KXM54" s="98"/>
      <c r="KXN54" s="98"/>
      <c r="KXO54" s="98"/>
      <c r="KXP54" s="98"/>
      <c r="KXQ54" s="98"/>
      <c r="KXR54" s="98"/>
      <c r="KXS54" s="98"/>
      <c r="KXT54" s="98"/>
      <c r="KXU54" s="98"/>
      <c r="KXV54" s="98"/>
      <c r="KXW54" s="98"/>
      <c r="KXX54" s="98"/>
      <c r="KXY54" s="98"/>
      <c r="KXZ54" s="98"/>
      <c r="KYA54" s="98"/>
      <c r="KYB54" s="98"/>
      <c r="KYC54" s="98"/>
      <c r="KYD54" s="98"/>
      <c r="KYE54" s="98"/>
      <c r="KYF54" s="98"/>
      <c r="KYG54" s="98"/>
      <c r="KYH54" s="98"/>
      <c r="KYI54" s="98"/>
      <c r="KYJ54" s="98"/>
      <c r="KYK54" s="98"/>
      <c r="KYL54" s="98"/>
      <c r="KYM54" s="98"/>
      <c r="KYN54" s="98"/>
      <c r="KYO54" s="98"/>
      <c r="KYP54" s="98"/>
      <c r="KYQ54" s="98"/>
      <c r="KYR54" s="98"/>
      <c r="KYS54" s="98"/>
      <c r="KYT54" s="98"/>
      <c r="KYU54" s="98"/>
      <c r="KYV54" s="98"/>
      <c r="KYW54" s="98"/>
      <c r="KYX54" s="98"/>
      <c r="KYY54" s="98"/>
      <c r="KYZ54" s="98"/>
      <c r="KZA54" s="98"/>
      <c r="KZB54" s="98"/>
      <c r="KZC54" s="98"/>
      <c r="KZD54" s="98"/>
      <c r="KZE54" s="98"/>
      <c r="KZF54" s="98"/>
      <c r="KZG54" s="98"/>
      <c r="KZH54" s="98"/>
      <c r="KZI54" s="98"/>
      <c r="KZJ54" s="98"/>
      <c r="KZK54" s="98"/>
      <c r="KZL54" s="98"/>
      <c r="KZM54" s="98"/>
      <c r="KZN54" s="98"/>
      <c r="KZO54" s="98"/>
      <c r="KZP54" s="98"/>
      <c r="KZQ54" s="98"/>
      <c r="KZR54" s="98"/>
      <c r="KZS54" s="98"/>
      <c r="KZT54" s="98"/>
      <c r="KZU54" s="98"/>
      <c r="KZV54" s="98"/>
      <c r="KZW54" s="98"/>
      <c r="KZX54" s="98"/>
      <c r="KZY54" s="98"/>
      <c r="KZZ54" s="98"/>
      <c r="LAA54" s="98"/>
      <c r="LAB54" s="98"/>
      <c r="LAC54" s="98"/>
      <c r="LAD54" s="98"/>
      <c r="LAE54" s="98"/>
      <c r="LAF54" s="98"/>
      <c r="LAG54" s="98"/>
      <c r="LAH54" s="98"/>
      <c r="LAI54" s="98"/>
      <c r="LAJ54" s="98"/>
      <c r="LAK54" s="98"/>
      <c r="LAL54" s="98"/>
      <c r="LAM54" s="98"/>
      <c r="LAN54" s="98"/>
      <c r="LAO54" s="98"/>
      <c r="LAP54" s="98"/>
      <c r="LAQ54" s="98"/>
      <c r="LAR54" s="98"/>
      <c r="LAS54" s="98"/>
      <c r="LAT54" s="98"/>
      <c r="LAU54" s="98"/>
      <c r="LAV54" s="98"/>
      <c r="LAW54" s="98"/>
      <c r="LAX54" s="98"/>
      <c r="LAY54" s="98"/>
      <c r="LAZ54" s="98"/>
      <c r="LBA54" s="98"/>
      <c r="LBB54" s="98"/>
      <c r="LBC54" s="98"/>
      <c r="LBD54" s="98"/>
      <c r="LBE54" s="98"/>
      <c r="LBF54" s="98"/>
      <c r="LBG54" s="98"/>
      <c r="LBH54" s="98"/>
      <c r="LBI54" s="98"/>
      <c r="LBJ54" s="98"/>
      <c r="LBK54" s="98"/>
      <c r="LBL54" s="98"/>
      <c r="LBM54" s="98"/>
      <c r="LBN54" s="98"/>
      <c r="LBO54" s="98"/>
      <c r="LBP54" s="98"/>
      <c r="LBQ54" s="98"/>
      <c r="LBR54" s="98"/>
      <c r="LBS54" s="98"/>
      <c r="LBT54" s="98"/>
      <c r="LBU54" s="98"/>
      <c r="LBV54" s="98"/>
      <c r="LBW54" s="98"/>
      <c r="LBX54" s="98"/>
      <c r="LBY54" s="98"/>
      <c r="LBZ54" s="98"/>
      <c r="LCA54" s="98"/>
      <c r="LCB54" s="98"/>
      <c r="LCC54" s="98"/>
      <c r="LCD54" s="98"/>
      <c r="LCE54" s="98"/>
      <c r="LCF54" s="98"/>
      <c r="LCG54" s="98"/>
      <c r="LCH54" s="98"/>
      <c r="LCI54" s="98"/>
      <c r="LCJ54" s="98"/>
      <c r="LCK54" s="98"/>
      <c r="LCL54" s="98"/>
      <c r="LCM54" s="98"/>
      <c r="LCN54" s="98"/>
      <c r="LCO54" s="98"/>
      <c r="LCP54" s="98"/>
      <c r="LCQ54" s="98"/>
      <c r="LCR54" s="98"/>
      <c r="LCS54" s="98"/>
      <c r="LCT54" s="98"/>
      <c r="LCU54" s="98"/>
      <c r="LCV54" s="98"/>
      <c r="LCW54" s="98"/>
      <c r="LCX54" s="98"/>
      <c r="LCY54" s="98"/>
      <c r="LCZ54" s="98"/>
      <c r="LDA54" s="98"/>
      <c r="LDB54" s="98"/>
      <c r="LDC54" s="98"/>
      <c r="LDD54" s="98"/>
      <c r="LDE54" s="98"/>
      <c r="LDF54" s="98"/>
      <c r="LDG54" s="98"/>
      <c r="LDH54" s="98"/>
      <c r="LDI54" s="98"/>
      <c r="LDJ54" s="98"/>
      <c r="LDK54" s="98"/>
      <c r="LDL54" s="98"/>
      <c r="LDM54" s="98"/>
      <c r="LDN54" s="98"/>
      <c r="LDO54" s="98"/>
      <c r="LDP54" s="98"/>
      <c r="LDQ54" s="98"/>
      <c r="LDR54" s="98"/>
      <c r="LDS54" s="98"/>
      <c r="LDT54" s="98"/>
      <c r="LDU54" s="98"/>
      <c r="LDV54" s="98"/>
      <c r="LDW54" s="98"/>
      <c r="LDX54" s="98"/>
      <c r="LDY54" s="98"/>
      <c r="LDZ54" s="98"/>
      <c r="LEA54" s="98"/>
      <c r="LEB54" s="98"/>
      <c r="LEC54" s="98"/>
      <c r="LED54" s="98"/>
      <c r="LEE54" s="98"/>
      <c r="LEF54" s="98"/>
      <c r="LEG54" s="98"/>
      <c r="LEH54" s="98"/>
      <c r="LEI54" s="98"/>
      <c r="LEJ54" s="98"/>
      <c r="LEK54" s="98"/>
      <c r="LEL54" s="98"/>
      <c r="LEM54" s="98"/>
      <c r="LEN54" s="98"/>
      <c r="LEO54" s="98"/>
      <c r="LEP54" s="98"/>
      <c r="LEQ54" s="98"/>
      <c r="LER54" s="98"/>
      <c r="LES54" s="98"/>
      <c r="LET54" s="98"/>
      <c r="LEU54" s="98"/>
      <c r="LEV54" s="98"/>
      <c r="LEW54" s="98"/>
      <c r="LEX54" s="98"/>
      <c r="LEY54" s="98"/>
      <c r="LEZ54" s="98"/>
      <c r="LFA54" s="98"/>
      <c r="LFB54" s="98"/>
      <c r="LFC54" s="98"/>
      <c r="LFD54" s="98"/>
      <c r="LFE54" s="98"/>
      <c r="LFF54" s="98"/>
      <c r="LFG54" s="98"/>
      <c r="LFH54" s="98"/>
      <c r="LFI54" s="98"/>
      <c r="LFJ54" s="98"/>
      <c r="LFK54" s="98"/>
      <c r="LFL54" s="98"/>
      <c r="LFM54" s="98"/>
      <c r="LFN54" s="98"/>
      <c r="LFO54" s="98"/>
      <c r="LFP54" s="98"/>
      <c r="LFQ54" s="98"/>
      <c r="LFR54" s="98"/>
      <c r="LFS54" s="98"/>
      <c r="LFT54" s="98"/>
      <c r="LFU54" s="98"/>
      <c r="LFV54" s="98"/>
      <c r="LFW54" s="98"/>
      <c r="LFX54" s="98"/>
      <c r="LFY54" s="98"/>
      <c r="LFZ54" s="98"/>
      <c r="LGA54" s="98"/>
      <c r="LGB54" s="98"/>
      <c r="LGC54" s="98"/>
      <c r="LGD54" s="98"/>
      <c r="LGE54" s="98"/>
      <c r="LGF54" s="98"/>
      <c r="LGG54" s="98"/>
      <c r="LGH54" s="98"/>
      <c r="LGI54" s="98"/>
      <c r="LGJ54" s="98"/>
      <c r="LGK54" s="98"/>
      <c r="LGL54" s="98"/>
      <c r="LGM54" s="98"/>
      <c r="LGN54" s="98"/>
      <c r="LGO54" s="98"/>
      <c r="LGP54" s="98"/>
      <c r="LGQ54" s="98"/>
      <c r="LGR54" s="98"/>
      <c r="LGS54" s="98"/>
      <c r="LGT54" s="98"/>
      <c r="LGU54" s="98"/>
      <c r="LGV54" s="98"/>
      <c r="LGW54" s="98"/>
      <c r="LGX54" s="98"/>
      <c r="LGY54" s="98"/>
      <c r="LGZ54" s="98"/>
      <c r="LHA54" s="98"/>
      <c r="LHB54" s="98"/>
      <c r="LHC54" s="98"/>
      <c r="LHD54" s="98"/>
      <c r="LHE54" s="98"/>
      <c r="LHF54" s="98"/>
      <c r="LHG54" s="98"/>
      <c r="LHH54" s="98"/>
      <c r="LHI54" s="98"/>
      <c r="LHJ54" s="98"/>
      <c r="LHK54" s="98"/>
      <c r="LHL54" s="98"/>
      <c r="LHM54" s="98"/>
      <c r="LHN54" s="98"/>
      <c r="LHO54" s="98"/>
      <c r="LHP54" s="98"/>
      <c r="LHQ54" s="98"/>
      <c r="LHR54" s="98"/>
      <c r="LHS54" s="98"/>
      <c r="LHT54" s="98"/>
      <c r="LHU54" s="98"/>
      <c r="LHV54" s="98"/>
      <c r="LHW54" s="98"/>
      <c r="LHX54" s="98"/>
      <c r="LHY54" s="98"/>
      <c r="LHZ54" s="98"/>
      <c r="LIA54" s="98"/>
      <c r="LIB54" s="98"/>
      <c r="LIC54" s="98"/>
      <c r="LID54" s="98"/>
      <c r="LIE54" s="98"/>
      <c r="LIF54" s="98"/>
      <c r="LIG54" s="98"/>
      <c r="LIH54" s="98"/>
      <c r="LII54" s="98"/>
      <c r="LIJ54" s="98"/>
      <c r="LIK54" s="98"/>
      <c r="LIL54" s="98"/>
      <c r="LIM54" s="98"/>
      <c r="LIN54" s="98"/>
      <c r="LIO54" s="98"/>
      <c r="LIP54" s="98"/>
      <c r="LIQ54" s="98"/>
      <c r="LIR54" s="98"/>
      <c r="LIS54" s="98"/>
      <c r="LIT54" s="98"/>
      <c r="LIU54" s="98"/>
      <c r="LIV54" s="98"/>
      <c r="LIW54" s="98"/>
      <c r="LIX54" s="98"/>
      <c r="LIY54" s="98"/>
      <c r="LIZ54" s="98"/>
      <c r="LJA54" s="98"/>
      <c r="LJB54" s="98"/>
      <c r="LJC54" s="98"/>
      <c r="LJD54" s="98"/>
      <c r="LJE54" s="98"/>
      <c r="LJF54" s="98"/>
      <c r="LJG54" s="98"/>
      <c r="LJH54" s="98"/>
      <c r="LJI54" s="98"/>
      <c r="LJJ54" s="98"/>
      <c r="LJK54" s="98"/>
      <c r="LJL54" s="98"/>
      <c r="LJM54" s="98"/>
      <c r="LJN54" s="98"/>
      <c r="LJO54" s="98"/>
      <c r="LJP54" s="98"/>
      <c r="LJQ54" s="98"/>
      <c r="LJR54" s="98"/>
      <c r="LJS54" s="98"/>
      <c r="LJT54" s="98"/>
      <c r="LJU54" s="98"/>
      <c r="LJV54" s="98"/>
      <c r="LJW54" s="98"/>
      <c r="LJX54" s="98"/>
      <c r="LJY54" s="98"/>
      <c r="LJZ54" s="98"/>
      <c r="LKA54" s="98"/>
      <c r="LKB54" s="98"/>
      <c r="LKC54" s="98"/>
      <c r="LKD54" s="98"/>
      <c r="LKE54" s="98"/>
      <c r="LKF54" s="98"/>
      <c r="LKG54" s="98"/>
      <c r="LKH54" s="98"/>
      <c r="LKI54" s="98"/>
      <c r="LKJ54" s="98"/>
      <c r="LKK54" s="98"/>
      <c r="LKL54" s="98"/>
      <c r="LKM54" s="98"/>
      <c r="LKN54" s="98"/>
      <c r="LKO54" s="98"/>
      <c r="LKP54" s="98"/>
      <c r="LKQ54" s="98"/>
      <c r="LKR54" s="98"/>
      <c r="LKS54" s="98"/>
      <c r="LKT54" s="98"/>
      <c r="LKU54" s="98"/>
      <c r="LKV54" s="98"/>
      <c r="LKW54" s="98"/>
      <c r="LKX54" s="98"/>
      <c r="LKY54" s="98"/>
      <c r="LKZ54" s="98"/>
      <c r="LLA54" s="98"/>
      <c r="LLB54" s="98"/>
      <c r="LLC54" s="98"/>
      <c r="LLD54" s="98"/>
      <c r="LLE54" s="98"/>
      <c r="LLF54" s="98"/>
      <c r="LLG54" s="98"/>
      <c r="LLH54" s="98"/>
      <c r="LLI54" s="98"/>
      <c r="LLJ54" s="98"/>
      <c r="LLK54" s="98"/>
      <c r="LLL54" s="98"/>
      <c r="LLM54" s="98"/>
      <c r="LLN54" s="98"/>
      <c r="LLO54" s="98"/>
      <c r="LLP54" s="98"/>
      <c r="LLQ54" s="98"/>
      <c r="LLR54" s="98"/>
      <c r="LLS54" s="98"/>
      <c r="LLT54" s="98"/>
      <c r="LLU54" s="98"/>
      <c r="LLV54" s="98"/>
      <c r="LLW54" s="98"/>
      <c r="LLX54" s="98"/>
      <c r="LLY54" s="98"/>
      <c r="LLZ54" s="98"/>
      <c r="LMA54" s="98"/>
      <c r="LMB54" s="98"/>
      <c r="LMC54" s="98"/>
      <c r="LMD54" s="98"/>
      <c r="LME54" s="98"/>
      <c r="LMF54" s="98"/>
      <c r="LMG54" s="98"/>
      <c r="LMH54" s="98"/>
      <c r="LMI54" s="98"/>
      <c r="LMJ54" s="98"/>
      <c r="LMK54" s="98"/>
      <c r="LML54" s="98"/>
      <c r="LMM54" s="98"/>
      <c r="LMN54" s="98"/>
      <c r="LMO54" s="98"/>
      <c r="LMP54" s="98"/>
      <c r="LMQ54" s="98"/>
      <c r="LMR54" s="98"/>
      <c r="LMS54" s="98"/>
      <c r="LMT54" s="98"/>
      <c r="LMU54" s="98"/>
      <c r="LMV54" s="98"/>
      <c r="LMW54" s="98"/>
      <c r="LMX54" s="98"/>
      <c r="LMY54" s="98"/>
      <c r="LMZ54" s="98"/>
      <c r="LNA54" s="98"/>
      <c r="LNB54" s="98"/>
      <c r="LNC54" s="98"/>
      <c r="LND54" s="98"/>
      <c r="LNE54" s="98"/>
      <c r="LNF54" s="98"/>
      <c r="LNG54" s="98"/>
      <c r="LNH54" s="98"/>
      <c r="LNI54" s="98"/>
      <c r="LNJ54" s="98"/>
      <c r="LNK54" s="98"/>
      <c r="LNL54" s="98"/>
      <c r="LNM54" s="98"/>
      <c r="LNN54" s="98"/>
      <c r="LNO54" s="98"/>
      <c r="LNP54" s="98"/>
      <c r="LNQ54" s="98"/>
      <c r="LNR54" s="98"/>
      <c r="LNS54" s="98"/>
      <c r="LNT54" s="98"/>
      <c r="LNU54" s="98"/>
      <c r="LNV54" s="98"/>
      <c r="LNW54" s="98"/>
      <c r="LNX54" s="98"/>
      <c r="LNY54" s="98"/>
      <c r="LNZ54" s="98"/>
      <c r="LOA54" s="98"/>
      <c r="LOB54" s="98"/>
      <c r="LOC54" s="98"/>
      <c r="LOD54" s="98"/>
      <c r="LOE54" s="98"/>
      <c r="LOF54" s="98"/>
      <c r="LOG54" s="98"/>
      <c r="LOH54" s="98"/>
      <c r="LOI54" s="98"/>
      <c r="LOJ54" s="98"/>
      <c r="LOK54" s="98"/>
      <c r="LOL54" s="98"/>
      <c r="LOM54" s="98"/>
      <c r="LON54" s="98"/>
      <c r="LOO54" s="98"/>
      <c r="LOP54" s="98"/>
      <c r="LOQ54" s="98"/>
      <c r="LOR54" s="98"/>
      <c r="LOS54" s="98"/>
      <c r="LOT54" s="98"/>
      <c r="LOU54" s="98"/>
      <c r="LOV54" s="98"/>
      <c r="LOW54" s="98"/>
      <c r="LOX54" s="98"/>
      <c r="LOY54" s="98"/>
      <c r="LOZ54" s="98"/>
      <c r="LPA54" s="98"/>
      <c r="LPB54" s="98"/>
      <c r="LPC54" s="98"/>
      <c r="LPD54" s="98"/>
      <c r="LPE54" s="98"/>
      <c r="LPF54" s="98"/>
      <c r="LPG54" s="98"/>
      <c r="LPH54" s="98"/>
      <c r="LPI54" s="98"/>
      <c r="LPJ54" s="98"/>
      <c r="LPK54" s="98"/>
      <c r="LPL54" s="98"/>
      <c r="LPM54" s="98"/>
      <c r="LPN54" s="98"/>
      <c r="LPO54" s="98"/>
      <c r="LPP54" s="98"/>
      <c r="LPQ54" s="98"/>
      <c r="LPR54" s="98"/>
      <c r="LPS54" s="98"/>
      <c r="LPT54" s="98"/>
      <c r="LPU54" s="98"/>
      <c r="LPV54" s="98"/>
      <c r="LPW54" s="98"/>
      <c r="LPX54" s="98"/>
      <c r="LPY54" s="98"/>
      <c r="LPZ54" s="98"/>
      <c r="LQA54" s="98"/>
      <c r="LQB54" s="98"/>
      <c r="LQC54" s="98"/>
      <c r="LQD54" s="98"/>
      <c r="LQE54" s="98"/>
      <c r="LQF54" s="98"/>
      <c r="LQG54" s="98"/>
      <c r="LQH54" s="98"/>
      <c r="LQI54" s="98"/>
      <c r="LQJ54" s="98"/>
      <c r="LQK54" s="98"/>
      <c r="LQL54" s="98"/>
      <c r="LQM54" s="98"/>
      <c r="LQN54" s="98"/>
      <c r="LQO54" s="98"/>
      <c r="LQP54" s="98"/>
      <c r="LQQ54" s="98"/>
      <c r="LQR54" s="98"/>
      <c r="LQS54" s="98"/>
      <c r="LQT54" s="98"/>
      <c r="LQU54" s="98"/>
      <c r="LQV54" s="98"/>
      <c r="LQW54" s="98"/>
      <c r="LQX54" s="98"/>
      <c r="LQY54" s="98"/>
      <c r="LQZ54" s="98"/>
      <c r="LRA54" s="98"/>
      <c r="LRB54" s="98"/>
      <c r="LRC54" s="98"/>
      <c r="LRD54" s="98"/>
      <c r="LRE54" s="98"/>
      <c r="LRF54" s="98"/>
      <c r="LRG54" s="98"/>
      <c r="LRH54" s="98"/>
      <c r="LRI54" s="98"/>
      <c r="LRJ54" s="98"/>
      <c r="LRK54" s="98"/>
      <c r="LRL54" s="98"/>
      <c r="LRM54" s="98"/>
      <c r="LRN54" s="98"/>
      <c r="LRO54" s="98"/>
      <c r="LRP54" s="98"/>
      <c r="LRQ54" s="98"/>
      <c r="LRR54" s="98"/>
      <c r="LRS54" s="98"/>
      <c r="LRT54" s="98"/>
      <c r="LRU54" s="98"/>
      <c r="LRV54" s="98"/>
      <c r="LRW54" s="98"/>
      <c r="LRX54" s="98"/>
      <c r="LRY54" s="98"/>
      <c r="LRZ54" s="98"/>
      <c r="LSA54" s="98"/>
      <c r="LSB54" s="98"/>
      <c r="LSC54" s="98"/>
      <c r="LSD54" s="98"/>
      <c r="LSE54" s="98"/>
      <c r="LSF54" s="98"/>
      <c r="LSG54" s="98"/>
      <c r="LSH54" s="98"/>
      <c r="LSI54" s="98"/>
      <c r="LSJ54" s="98"/>
      <c r="LSK54" s="98"/>
      <c r="LSL54" s="98"/>
      <c r="LSM54" s="98"/>
      <c r="LSN54" s="98"/>
      <c r="LSO54" s="98"/>
      <c r="LSP54" s="98"/>
      <c r="LSQ54" s="98"/>
      <c r="LSR54" s="98"/>
      <c r="LSS54" s="98"/>
      <c r="LST54" s="98"/>
      <c r="LSU54" s="98"/>
      <c r="LSV54" s="98"/>
      <c r="LSW54" s="98"/>
      <c r="LSX54" s="98"/>
      <c r="LSY54" s="98"/>
      <c r="LSZ54" s="98"/>
      <c r="LTA54" s="98"/>
      <c r="LTB54" s="98"/>
      <c r="LTC54" s="98"/>
      <c r="LTD54" s="98"/>
      <c r="LTE54" s="98"/>
      <c r="LTF54" s="98"/>
      <c r="LTG54" s="98"/>
      <c r="LTH54" s="98"/>
      <c r="LTI54" s="98"/>
      <c r="LTJ54" s="98"/>
      <c r="LTK54" s="98"/>
      <c r="LTL54" s="98"/>
      <c r="LTM54" s="98"/>
      <c r="LTN54" s="98"/>
      <c r="LTO54" s="98"/>
      <c r="LTP54" s="98"/>
      <c r="LTQ54" s="98"/>
      <c r="LTR54" s="98"/>
      <c r="LTS54" s="98"/>
      <c r="LTT54" s="98"/>
      <c r="LTU54" s="98"/>
      <c r="LTV54" s="98"/>
      <c r="LTW54" s="98"/>
      <c r="LTX54" s="98"/>
      <c r="LTY54" s="98"/>
      <c r="LTZ54" s="98"/>
      <c r="LUA54" s="98"/>
      <c r="LUB54" s="98"/>
      <c r="LUC54" s="98"/>
      <c r="LUD54" s="98"/>
      <c r="LUE54" s="98"/>
      <c r="LUF54" s="98"/>
      <c r="LUG54" s="98"/>
      <c r="LUH54" s="98"/>
      <c r="LUI54" s="98"/>
      <c r="LUJ54" s="98"/>
      <c r="LUK54" s="98"/>
      <c r="LUL54" s="98"/>
      <c r="LUM54" s="98"/>
      <c r="LUN54" s="98"/>
      <c r="LUO54" s="98"/>
      <c r="LUP54" s="98"/>
      <c r="LUQ54" s="98"/>
      <c r="LUR54" s="98"/>
      <c r="LUS54" s="98"/>
      <c r="LUT54" s="98"/>
      <c r="LUU54" s="98"/>
      <c r="LUV54" s="98"/>
      <c r="LUW54" s="98"/>
      <c r="LUX54" s="98"/>
      <c r="LUY54" s="98"/>
      <c r="LUZ54" s="98"/>
      <c r="LVA54" s="98"/>
      <c r="LVB54" s="98"/>
      <c r="LVC54" s="98"/>
      <c r="LVD54" s="98"/>
      <c r="LVE54" s="98"/>
      <c r="LVF54" s="98"/>
      <c r="LVG54" s="98"/>
      <c r="LVH54" s="98"/>
      <c r="LVI54" s="98"/>
      <c r="LVJ54" s="98"/>
      <c r="LVK54" s="98"/>
      <c r="LVL54" s="98"/>
      <c r="LVM54" s="98"/>
      <c r="LVN54" s="98"/>
      <c r="LVO54" s="98"/>
      <c r="LVP54" s="98"/>
      <c r="LVQ54" s="98"/>
      <c r="LVR54" s="98"/>
      <c r="LVS54" s="98"/>
      <c r="LVT54" s="98"/>
      <c r="LVU54" s="98"/>
      <c r="LVV54" s="98"/>
      <c r="LVW54" s="98"/>
      <c r="LVX54" s="98"/>
      <c r="LVY54" s="98"/>
      <c r="LVZ54" s="98"/>
      <c r="LWA54" s="98"/>
      <c r="LWB54" s="98"/>
      <c r="LWC54" s="98"/>
      <c r="LWD54" s="98"/>
      <c r="LWE54" s="98"/>
      <c r="LWF54" s="98"/>
      <c r="LWG54" s="98"/>
      <c r="LWH54" s="98"/>
      <c r="LWI54" s="98"/>
      <c r="LWJ54" s="98"/>
      <c r="LWK54" s="98"/>
      <c r="LWL54" s="98"/>
      <c r="LWM54" s="98"/>
      <c r="LWN54" s="98"/>
      <c r="LWO54" s="98"/>
      <c r="LWP54" s="98"/>
      <c r="LWQ54" s="98"/>
      <c r="LWR54" s="98"/>
      <c r="LWS54" s="98"/>
      <c r="LWT54" s="98"/>
      <c r="LWU54" s="98"/>
      <c r="LWV54" s="98"/>
      <c r="LWW54" s="98"/>
      <c r="LWX54" s="98"/>
      <c r="LWY54" s="98"/>
      <c r="LWZ54" s="98"/>
      <c r="LXA54" s="98"/>
      <c r="LXB54" s="98"/>
      <c r="LXC54" s="98"/>
      <c r="LXD54" s="98"/>
      <c r="LXE54" s="98"/>
      <c r="LXF54" s="98"/>
      <c r="LXG54" s="98"/>
      <c r="LXH54" s="98"/>
      <c r="LXI54" s="98"/>
      <c r="LXJ54" s="98"/>
      <c r="LXK54" s="98"/>
      <c r="LXL54" s="98"/>
      <c r="LXM54" s="98"/>
      <c r="LXN54" s="98"/>
      <c r="LXO54" s="98"/>
      <c r="LXP54" s="98"/>
      <c r="LXQ54" s="98"/>
      <c r="LXR54" s="98"/>
      <c r="LXS54" s="98"/>
      <c r="LXT54" s="98"/>
      <c r="LXU54" s="98"/>
      <c r="LXV54" s="98"/>
      <c r="LXW54" s="98"/>
      <c r="LXX54" s="98"/>
      <c r="LXY54" s="98"/>
      <c r="LXZ54" s="98"/>
      <c r="LYA54" s="98"/>
      <c r="LYB54" s="98"/>
      <c r="LYC54" s="98"/>
      <c r="LYD54" s="98"/>
      <c r="LYE54" s="98"/>
      <c r="LYF54" s="98"/>
      <c r="LYG54" s="98"/>
      <c r="LYH54" s="98"/>
      <c r="LYI54" s="98"/>
      <c r="LYJ54" s="98"/>
      <c r="LYK54" s="98"/>
      <c r="LYL54" s="98"/>
      <c r="LYM54" s="98"/>
      <c r="LYN54" s="98"/>
      <c r="LYO54" s="98"/>
      <c r="LYP54" s="98"/>
      <c r="LYQ54" s="98"/>
      <c r="LYR54" s="98"/>
      <c r="LYS54" s="98"/>
      <c r="LYT54" s="98"/>
      <c r="LYU54" s="98"/>
      <c r="LYV54" s="98"/>
      <c r="LYW54" s="98"/>
      <c r="LYX54" s="98"/>
      <c r="LYY54" s="98"/>
      <c r="LYZ54" s="98"/>
      <c r="LZA54" s="98"/>
      <c r="LZB54" s="98"/>
      <c r="LZC54" s="98"/>
      <c r="LZD54" s="98"/>
      <c r="LZE54" s="98"/>
      <c r="LZF54" s="98"/>
      <c r="LZG54" s="98"/>
      <c r="LZH54" s="98"/>
      <c r="LZI54" s="98"/>
      <c r="LZJ54" s="98"/>
      <c r="LZK54" s="98"/>
      <c r="LZL54" s="98"/>
      <c r="LZM54" s="98"/>
      <c r="LZN54" s="98"/>
      <c r="LZO54" s="98"/>
      <c r="LZP54" s="98"/>
      <c r="LZQ54" s="98"/>
      <c r="LZR54" s="98"/>
      <c r="LZS54" s="98"/>
      <c r="LZT54" s="98"/>
      <c r="LZU54" s="98"/>
      <c r="LZV54" s="98"/>
      <c r="LZW54" s="98"/>
      <c r="LZX54" s="98"/>
      <c r="LZY54" s="98"/>
      <c r="LZZ54" s="98"/>
      <c r="MAA54" s="98"/>
      <c r="MAB54" s="98"/>
      <c r="MAC54" s="98"/>
      <c r="MAD54" s="98"/>
      <c r="MAE54" s="98"/>
      <c r="MAF54" s="98"/>
      <c r="MAG54" s="98"/>
      <c r="MAH54" s="98"/>
      <c r="MAI54" s="98"/>
      <c r="MAJ54" s="98"/>
      <c r="MAK54" s="98"/>
      <c r="MAL54" s="98"/>
      <c r="MAM54" s="98"/>
      <c r="MAN54" s="98"/>
      <c r="MAO54" s="98"/>
      <c r="MAP54" s="98"/>
      <c r="MAQ54" s="98"/>
      <c r="MAR54" s="98"/>
      <c r="MAS54" s="98"/>
      <c r="MAT54" s="98"/>
      <c r="MAU54" s="98"/>
      <c r="MAV54" s="98"/>
      <c r="MAW54" s="98"/>
      <c r="MAX54" s="98"/>
      <c r="MAY54" s="98"/>
      <c r="MAZ54" s="98"/>
      <c r="MBA54" s="98"/>
      <c r="MBB54" s="98"/>
      <c r="MBC54" s="98"/>
      <c r="MBD54" s="98"/>
      <c r="MBE54" s="98"/>
      <c r="MBF54" s="98"/>
      <c r="MBG54" s="98"/>
      <c r="MBH54" s="98"/>
      <c r="MBI54" s="98"/>
      <c r="MBJ54" s="98"/>
      <c r="MBK54" s="98"/>
      <c r="MBL54" s="98"/>
      <c r="MBM54" s="98"/>
      <c r="MBN54" s="98"/>
      <c r="MBO54" s="98"/>
      <c r="MBP54" s="98"/>
      <c r="MBQ54" s="98"/>
      <c r="MBR54" s="98"/>
      <c r="MBS54" s="98"/>
      <c r="MBT54" s="98"/>
      <c r="MBU54" s="98"/>
      <c r="MBV54" s="98"/>
      <c r="MBW54" s="98"/>
      <c r="MBX54" s="98"/>
      <c r="MBY54" s="98"/>
      <c r="MBZ54" s="98"/>
      <c r="MCA54" s="98"/>
      <c r="MCB54" s="98"/>
      <c r="MCC54" s="98"/>
      <c r="MCD54" s="98"/>
      <c r="MCE54" s="98"/>
      <c r="MCF54" s="98"/>
      <c r="MCG54" s="98"/>
      <c r="MCH54" s="98"/>
      <c r="MCI54" s="98"/>
      <c r="MCJ54" s="98"/>
      <c r="MCK54" s="98"/>
      <c r="MCL54" s="98"/>
      <c r="MCM54" s="98"/>
      <c r="MCN54" s="98"/>
      <c r="MCO54" s="98"/>
      <c r="MCP54" s="98"/>
      <c r="MCQ54" s="98"/>
      <c r="MCR54" s="98"/>
      <c r="MCS54" s="98"/>
      <c r="MCT54" s="98"/>
      <c r="MCU54" s="98"/>
      <c r="MCV54" s="98"/>
      <c r="MCW54" s="98"/>
      <c r="MCX54" s="98"/>
      <c r="MCY54" s="98"/>
      <c r="MCZ54" s="98"/>
      <c r="MDA54" s="98"/>
      <c r="MDB54" s="98"/>
      <c r="MDC54" s="98"/>
      <c r="MDD54" s="98"/>
      <c r="MDE54" s="98"/>
      <c r="MDF54" s="98"/>
      <c r="MDG54" s="98"/>
      <c r="MDH54" s="98"/>
      <c r="MDI54" s="98"/>
      <c r="MDJ54" s="98"/>
      <c r="MDK54" s="98"/>
      <c r="MDL54" s="98"/>
      <c r="MDM54" s="98"/>
      <c r="MDN54" s="98"/>
      <c r="MDO54" s="98"/>
      <c r="MDP54" s="98"/>
      <c r="MDQ54" s="98"/>
      <c r="MDR54" s="98"/>
      <c r="MDS54" s="98"/>
      <c r="MDT54" s="98"/>
      <c r="MDU54" s="98"/>
      <c r="MDV54" s="98"/>
      <c r="MDW54" s="98"/>
      <c r="MDX54" s="98"/>
      <c r="MDY54" s="98"/>
      <c r="MDZ54" s="98"/>
      <c r="MEA54" s="98"/>
      <c r="MEB54" s="98"/>
      <c r="MEC54" s="98"/>
      <c r="MED54" s="98"/>
      <c r="MEE54" s="98"/>
      <c r="MEF54" s="98"/>
      <c r="MEG54" s="98"/>
      <c r="MEH54" s="98"/>
      <c r="MEI54" s="98"/>
      <c r="MEJ54" s="98"/>
      <c r="MEK54" s="98"/>
      <c r="MEL54" s="98"/>
      <c r="MEM54" s="98"/>
      <c r="MEN54" s="98"/>
      <c r="MEO54" s="98"/>
      <c r="MEP54" s="98"/>
      <c r="MEQ54" s="98"/>
      <c r="MER54" s="98"/>
      <c r="MES54" s="98"/>
      <c r="MET54" s="98"/>
      <c r="MEU54" s="98"/>
      <c r="MEV54" s="98"/>
      <c r="MEW54" s="98"/>
      <c r="MEX54" s="98"/>
      <c r="MEY54" s="98"/>
      <c r="MEZ54" s="98"/>
      <c r="MFA54" s="98"/>
      <c r="MFB54" s="98"/>
      <c r="MFC54" s="98"/>
      <c r="MFD54" s="98"/>
      <c r="MFE54" s="98"/>
      <c r="MFF54" s="98"/>
      <c r="MFG54" s="98"/>
      <c r="MFH54" s="98"/>
      <c r="MFI54" s="98"/>
      <c r="MFJ54" s="98"/>
      <c r="MFK54" s="98"/>
      <c r="MFL54" s="98"/>
      <c r="MFM54" s="98"/>
      <c r="MFN54" s="98"/>
      <c r="MFO54" s="98"/>
      <c r="MFP54" s="98"/>
      <c r="MFQ54" s="98"/>
      <c r="MFR54" s="98"/>
      <c r="MFS54" s="98"/>
      <c r="MFT54" s="98"/>
      <c r="MFU54" s="98"/>
      <c r="MFV54" s="98"/>
      <c r="MFW54" s="98"/>
      <c r="MFX54" s="98"/>
      <c r="MFY54" s="98"/>
      <c r="MFZ54" s="98"/>
      <c r="MGA54" s="98"/>
      <c r="MGB54" s="98"/>
      <c r="MGC54" s="98"/>
      <c r="MGD54" s="98"/>
      <c r="MGE54" s="98"/>
      <c r="MGF54" s="98"/>
      <c r="MGG54" s="98"/>
      <c r="MGH54" s="98"/>
      <c r="MGI54" s="98"/>
      <c r="MGJ54" s="98"/>
      <c r="MGK54" s="98"/>
      <c r="MGL54" s="98"/>
      <c r="MGM54" s="98"/>
      <c r="MGN54" s="98"/>
      <c r="MGO54" s="98"/>
      <c r="MGP54" s="98"/>
      <c r="MGQ54" s="98"/>
      <c r="MGR54" s="98"/>
      <c r="MGS54" s="98"/>
      <c r="MGT54" s="98"/>
      <c r="MGU54" s="98"/>
      <c r="MGV54" s="98"/>
      <c r="MGW54" s="98"/>
      <c r="MGX54" s="98"/>
      <c r="MGY54" s="98"/>
      <c r="MGZ54" s="98"/>
      <c r="MHA54" s="98"/>
      <c r="MHB54" s="98"/>
      <c r="MHC54" s="98"/>
      <c r="MHD54" s="98"/>
      <c r="MHE54" s="98"/>
      <c r="MHF54" s="98"/>
      <c r="MHG54" s="98"/>
      <c r="MHH54" s="98"/>
      <c r="MHI54" s="98"/>
      <c r="MHJ54" s="98"/>
      <c r="MHK54" s="98"/>
      <c r="MHL54" s="98"/>
      <c r="MHM54" s="98"/>
      <c r="MHN54" s="98"/>
      <c r="MHO54" s="98"/>
      <c r="MHP54" s="98"/>
      <c r="MHQ54" s="98"/>
      <c r="MHR54" s="98"/>
      <c r="MHS54" s="98"/>
      <c r="MHT54" s="98"/>
      <c r="MHU54" s="98"/>
      <c r="MHV54" s="98"/>
      <c r="MHW54" s="98"/>
      <c r="MHX54" s="98"/>
      <c r="MHY54" s="98"/>
      <c r="MHZ54" s="98"/>
      <c r="MIA54" s="98"/>
      <c r="MIB54" s="98"/>
      <c r="MIC54" s="98"/>
      <c r="MID54" s="98"/>
      <c r="MIE54" s="98"/>
      <c r="MIF54" s="98"/>
      <c r="MIG54" s="98"/>
      <c r="MIH54" s="98"/>
      <c r="MII54" s="98"/>
      <c r="MIJ54" s="98"/>
      <c r="MIK54" s="98"/>
      <c r="MIL54" s="98"/>
      <c r="MIM54" s="98"/>
      <c r="MIN54" s="98"/>
      <c r="MIO54" s="98"/>
      <c r="MIP54" s="98"/>
      <c r="MIQ54" s="98"/>
      <c r="MIR54" s="98"/>
      <c r="MIS54" s="98"/>
      <c r="MIT54" s="98"/>
      <c r="MIU54" s="98"/>
      <c r="MIV54" s="98"/>
      <c r="MIW54" s="98"/>
      <c r="MIX54" s="98"/>
      <c r="MIY54" s="98"/>
      <c r="MIZ54" s="98"/>
      <c r="MJA54" s="98"/>
      <c r="MJB54" s="98"/>
      <c r="MJC54" s="98"/>
      <c r="MJD54" s="98"/>
      <c r="MJE54" s="98"/>
      <c r="MJF54" s="98"/>
      <c r="MJG54" s="98"/>
      <c r="MJH54" s="98"/>
      <c r="MJI54" s="98"/>
      <c r="MJJ54" s="98"/>
      <c r="MJK54" s="98"/>
      <c r="MJL54" s="98"/>
      <c r="MJM54" s="98"/>
      <c r="MJN54" s="98"/>
      <c r="MJO54" s="98"/>
      <c r="MJP54" s="98"/>
      <c r="MJQ54" s="98"/>
      <c r="MJR54" s="98"/>
      <c r="MJS54" s="98"/>
      <c r="MJT54" s="98"/>
      <c r="MJU54" s="98"/>
      <c r="MJV54" s="98"/>
      <c r="MJW54" s="98"/>
      <c r="MJX54" s="98"/>
      <c r="MJY54" s="98"/>
      <c r="MJZ54" s="98"/>
      <c r="MKA54" s="98"/>
      <c r="MKB54" s="98"/>
      <c r="MKC54" s="98"/>
      <c r="MKD54" s="98"/>
      <c r="MKE54" s="98"/>
      <c r="MKF54" s="98"/>
      <c r="MKG54" s="98"/>
      <c r="MKH54" s="98"/>
      <c r="MKI54" s="98"/>
      <c r="MKJ54" s="98"/>
      <c r="MKK54" s="98"/>
      <c r="MKL54" s="98"/>
      <c r="MKM54" s="98"/>
      <c r="MKN54" s="98"/>
      <c r="MKO54" s="98"/>
      <c r="MKP54" s="98"/>
      <c r="MKQ54" s="98"/>
      <c r="MKR54" s="98"/>
      <c r="MKS54" s="98"/>
      <c r="MKT54" s="98"/>
      <c r="MKU54" s="98"/>
      <c r="MKV54" s="98"/>
      <c r="MKW54" s="98"/>
      <c r="MKX54" s="98"/>
      <c r="MKY54" s="98"/>
      <c r="MKZ54" s="98"/>
      <c r="MLA54" s="98"/>
      <c r="MLB54" s="98"/>
      <c r="MLC54" s="98"/>
      <c r="MLD54" s="98"/>
      <c r="MLE54" s="98"/>
      <c r="MLF54" s="98"/>
      <c r="MLG54" s="98"/>
      <c r="MLH54" s="98"/>
      <c r="MLI54" s="98"/>
      <c r="MLJ54" s="98"/>
      <c r="MLK54" s="98"/>
      <c r="MLL54" s="98"/>
      <c r="MLM54" s="98"/>
      <c r="MLN54" s="98"/>
      <c r="MLO54" s="98"/>
      <c r="MLP54" s="98"/>
      <c r="MLQ54" s="98"/>
      <c r="MLR54" s="98"/>
      <c r="MLS54" s="98"/>
      <c r="MLT54" s="98"/>
      <c r="MLU54" s="98"/>
      <c r="MLV54" s="98"/>
      <c r="MLW54" s="98"/>
      <c r="MLX54" s="98"/>
      <c r="MLY54" s="98"/>
      <c r="MLZ54" s="98"/>
      <c r="MMA54" s="98"/>
      <c r="MMB54" s="98"/>
      <c r="MMC54" s="98"/>
      <c r="MMD54" s="98"/>
      <c r="MME54" s="98"/>
      <c r="MMF54" s="98"/>
      <c r="MMG54" s="98"/>
      <c r="MMH54" s="98"/>
      <c r="MMI54" s="98"/>
      <c r="MMJ54" s="98"/>
      <c r="MMK54" s="98"/>
      <c r="MML54" s="98"/>
      <c r="MMM54" s="98"/>
      <c r="MMN54" s="98"/>
      <c r="MMO54" s="98"/>
      <c r="MMP54" s="98"/>
      <c r="MMQ54" s="98"/>
      <c r="MMR54" s="98"/>
      <c r="MMS54" s="98"/>
      <c r="MMT54" s="98"/>
      <c r="MMU54" s="98"/>
      <c r="MMV54" s="98"/>
      <c r="MMW54" s="98"/>
      <c r="MMX54" s="98"/>
      <c r="MMY54" s="98"/>
      <c r="MMZ54" s="98"/>
      <c r="MNA54" s="98"/>
      <c r="MNB54" s="98"/>
      <c r="MNC54" s="98"/>
      <c r="MND54" s="98"/>
      <c r="MNE54" s="98"/>
      <c r="MNF54" s="98"/>
      <c r="MNG54" s="98"/>
      <c r="MNH54" s="98"/>
      <c r="MNI54" s="98"/>
      <c r="MNJ54" s="98"/>
      <c r="MNK54" s="98"/>
      <c r="MNL54" s="98"/>
      <c r="MNM54" s="98"/>
      <c r="MNN54" s="98"/>
      <c r="MNO54" s="98"/>
      <c r="MNP54" s="98"/>
      <c r="MNQ54" s="98"/>
      <c r="MNR54" s="98"/>
      <c r="MNS54" s="98"/>
      <c r="MNT54" s="98"/>
      <c r="MNU54" s="98"/>
      <c r="MNV54" s="98"/>
      <c r="MNW54" s="98"/>
      <c r="MNX54" s="98"/>
      <c r="MNY54" s="98"/>
      <c r="MNZ54" s="98"/>
      <c r="MOA54" s="98"/>
      <c r="MOB54" s="98"/>
      <c r="MOC54" s="98"/>
      <c r="MOD54" s="98"/>
      <c r="MOE54" s="98"/>
      <c r="MOF54" s="98"/>
      <c r="MOG54" s="98"/>
      <c r="MOH54" s="98"/>
      <c r="MOI54" s="98"/>
      <c r="MOJ54" s="98"/>
      <c r="MOK54" s="98"/>
      <c r="MOL54" s="98"/>
      <c r="MOM54" s="98"/>
      <c r="MON54" s="98"/>
      <c r="MOO54" s="98"/>
      <c r="MOP54" s="98"/>
      <c r="MOQ54" s="98"/>
      <c r="MOR54" s="98"/>
      <c r="MOS54" s="98"/>
      <c r="MOT54" s="98"/>
      <c r="MOU54" s="98"/>
      <c r="MOV54" s="98"/>
      <c r="MOW54" s="98"/>
      <c r="MOX54" s="98"/>
      <c r="MOY54" s="98"/>
      <c r="MOZ54" s="98"/>
      <c r="MPA54" s="98"/>
      <c r="MPB54" s="98"/>
      <c r="MPC54" s="98"/>
      <c r="MPD54" s="98"/>
      <c r="MPE54" s="98"/>
      <c r="MPF54" s="98"/>
      <c r="MPG54" s="98"/>
      <c r="MPH54" s="98"/>
      <c r="MPI54" s="98"/>
      <c r="MPJ54" s="98"/>
      <c r="MPK54" s="98"/>
      <c r="MPL54" s="98"/>
      <c r="MPM54" s="98"/>
      <c r="MPN54" s="98"/>
      <c r="MPO54" s="98"/>
      <c r="MPP54" s="98"/>
      <c r="MPQ54" s="98"/>
      <c r="MPR54" s="98"/>
      <c r="MPS54" s="98"/>
      <c r="MPT54" s="98"/>
      <c r="MPU54" s="98"/>
      <c r="MPV54" s="98"/>
      <c r="MPW54" s="98"/>
      <c r="MPX54" s="98"/>
      <c r="MPY54" s="98"/>
      <c r="MPZ54" s="98"/>
      <c r="MQA54" s="98"/>
      <c r="MQB54" s="98"/>
      <c r="MQC54" s="98"/>
      <c r="MQD54" s="98"/>
      <c r="MQE54" s="98"/>
      <c r="MQF54" s="98"/>
      <c r="MQG54" s="98"/>
      <c r="MQH54" s="98"/>
      <c r="MQI54" s="98"/>
      <c r="MQJ54" s="98"/>
      <c r="MQK54" s="98"/>
      <c r="MQL54" s="98"/>
      <c r="MQM54" s="98"/>
      <c r="MQN54" s="98"/>
      <c r="MQO54" s="98"/>
      <c r="MQP54" s="98"/>
      <c r="MQQ54" s="98"/>
      <c r="MQR54" s="98"/>
      <c r="MQS54" s="98"/>
      <c r="MQT54" s="98"/>
      <c r="MQU54" s="98"/>
      <c r="MQV54" s="98"/>
      <c r="MQW54" s="98"/>
      <c r="MQX54" s="98"/>
      <c r="MQY54" s="98"/>
      <c r="MQZ54" s="98"/>
      <c r="MRA54" s="98"/>
      <c r="MRB54" s="98"/>
      <c r="MRC54" s="98"/>
      <c r="MRD54" s="98"/>
      <c r="MRE54" s="98"/>
      <c r="MRF54" s="98"/>
      <c r="MRG54" s="98"/>
      <c r="MRH54" s="98"/>
      <c r="MRI54" s="98"/>
      <c r="MRJ54" s="98"/>
      <c r="MRK54" s="98"/>
      <c r="MRL54" s="98"/>
      <c r="MRM54" s="98"/>
      <c r="MRN54" s="98"/>
      <c r="MRO54" s="98"/>
      <c r="MRP54" s="98"/>
      <c r="MRQ54" s="98"/>
      <c r="MRR54" s="98"/>
      <c r="MRS54" s="98"/>
      <c r="MRT54" s="98"/>
      <c r="MRU54" s="98"/>
      <c r="MRV54" s="98"/>
      <c r="MRW54" s="98"/>
      <c r="MRX54" s="98"/>
      <c r="MRY54" s="98"/>
      <c r="MRZ54" s="98"/>
      <c r="MSA54" s="98"/>
      <c r="MSB54" s="98"/>
      <c r="MSC54" s="98"/>
      <c r="MSD54" s="98"/>
      <c r="MSE54" s="98"/>
      <c r="MSF54" s="98"/>
      <c r="MSG54" s="98"/>
      <c r="MSH54" s="98"/>
      <c r="MSI54" s="98"/>
      <c r="MSJ54" s="98"/>
      <c r="MSK54" s="98"/>
      <c r="MSL54" s="98"/>
      <c r="MSM54" s="98"/>
      <c r="MSN54" s="98"/>
      <c r="MSO54" s="98"/>
      <c r="MSP54" s="98"/>
      <c r="MSQ54" s="98"/>
      <c r="MSR54" s="98"/>
      <c r="MSS54" s="98"/>
      <c r="MST54" s="98"/>
      <c r="MSU54" s="98"/>
      <c r="MSV54" s="98"/>
      <c r="MSW54" s="98"/>
      <c r="MSX54" s="98"/>
      <c r="MSY54" s="98"/>
      <c r="MSZ54" s="98"/>
      <c r="MTA54" s="98"/>
      <c r="MTB54" s="98"/>
      <c r="MTC54" s="98"/>
      <c r="MTD54" s="98"/>
      <c r="MTE54" s="98"/>
      <c r="MTF54" s="98"/>
      <c r="MTG54" s="98"/>
      <c r="MTH54" s="98"/>
      <c r="MTI54" s="98"/>
      <c r="MTJ54" s="98"/>
      <c r="MTK54" s="98"/>
      <c r="MTL54" s="98"/>
      <c r="MTM54" s="98"/>
      <c r="MTN54" s="98"/>
      <c r="MTO54" s="98"/>
      <c r="MTP54" s="98"/>
      <c r="MTQ54" s="98"/>
      <c r="MTR54" s="98"/>
      <c r="MTS54" s="98"/>
      <c r="MTT54" s="98"/>
      <c r="MTU54" s="98"/>
      <c r="MTV54" s="98"/>
      <c r="MTW54" s="98"/>
      <c r="MTX54" s="98"/>
      <c r="MTY54" s="98"/>
      <c r="MTZ54" s="98"/>
      <c r="MUA54" s="98"/>
      <c r="MUB54" s="98"/>
      <c r="MUC54" s="98"/>
      <c r="MUD54" s="98"/>
      <c r="MUE54" s="98"/>
      <c r="MUF54" s="98"/>
      <c r="MUG54" s="98"/>
      <c r="MUH54" s="98"/>
      <c r="MUI54" s="98"/>
      <c r="MUJ54" s="98"/>
      <c r="MUK54" s="98"/>
      <c r="MUL54" s="98"/>
      <c r="MUM54" s="98"/>
      <c r="MUN54" s="98"/>
      <c r="MUO54" s="98"/>
      <c r="MUP54" s="98"/>
      <c r="MUQ54" s="98"/>
      <c r="MUR54" s="98"/>
      <c r="MUS54" s="98"/>
      <c r="MUT54" s="98"/>
      <c r="MUU54" s="98"/>
      <c r="MUV54" s="98"/>
      <c r="MUW54" s="98"/>
      <c r="MUX54" s="98"/>
      <c r="MUY54" s="98"/>
      <c r="MUZ54" s="98"/>
      <c r="MVA54" s="98"/>
      <c r="MVB54" s="98"/>
      <c r="MVC54" s="98"/>
      <c r="MVD54" s="98"/>
      <c r="MVE54" s="98"/>
      <c r="MVF54" s="98"/>
      <c r="MVG54" s="98"/>
      <c r="MVH54" s="98"/>
      <c r="MVI54" s="98"/>
      <c r="MVJ54" s="98"/>
      <c r="MVK54" s="98"/>
      <c r="MVL54" s="98"/>
      <c r="MVM54" s="98"/>
      <c r="MVN54" s="98"/>
      <c r="MVO54" s="98"/>
      <c r="MVP54" s="98"/>
      <c r="MVQ54" s="98"/>
      <c r="MVR54" s="98"/>
      <c r="MVS54" s="98"/>
      <c r="MVT54" s="98"/>
      <c r="MVU54" s="98"/>
      <c r="MVV54" s="98"/>
      <c r="MVW54" s="98"/>
      <c r="MVX54" s="98"/>
      <c r="MVY54" s="98"/>
      <c r="MVZ54" s="98"/>
      <c r="MWA54" s="98"/>
      <c r="MWB54" s="98"/>
      <c r="MWC54" s="98"/>
      <c r="MWD54" s="98"/>
      <c r="MWE54" s="98"/>
      <c r="MWF54" s="98"/>
      <c r="MWG54" s="98"/>
      <c r="MWH54" s="98"/>
      <c r="MWI54" s="98"/>
      <c r="MWJ54" s="98"/>
      <c r="MWK54" s="98"/>
      <c r="MWL54" s="98"/>
      <c r="MWM54" s="98"/>
      <c r="MWN54" s="98"/>
      <c r="MWO54" s="98"/>
      <c r="MWP54" s="98"/>
      <c r="MWQ54" s="98"/>
      <c r="MWR54" s="98"/>
      <c r="MWS54" s="98"/>
      <c r="MWT54" s="98"/>
      <c r="MWU54" s="98"/>
      <c r="MWV54" s="98"/>
      <c r="MWW54" s="98"/>
      <c r="MWX54" s="98"/>
      <c r="MWY54" s="98"/>
      <c r="MWZ54" s="98"/>
      <c r="MXA54" s="98"/>
      <c r="MXB54" s="98"/>
      <c r="MXC54" s="98"/>
      <c r="MXD54" s="98"/>
      <c r="MXE54" s="98"/>
      <c r="MXF54" s="98"/>
      <c r="MXG54" s="98"/>
      <c r="MXH54" s="98"/>
      <c r="MXI54" s="98"/>
      <c r="MXJ54" s="98"/>
      <c r="MXK54" s="98"/>
      <c r="MXL54" s="98"/>
      <c r="MXM54" s="98"/>
      <c r="MXN54" s="98"/>
      <c r="MXO54" s="98"/>
      <c r="MXP54" s="98"/>
      <c r="MXQ54" s="98"/>
      <c r="MXR54" s="98"/>
      <c r="MXS54" s="98"/>
      <c r="MXT54" s="98"/>
      <c r="MXU54" s="98"/>
      <c r="MXV54" s="98"/>
      <c r="MXW54" s="98"/>
      <c r="MXX54" s="98"/>
      <c r="MXY54" s="98"/>
      <c r="MXZ54" s="98"/>
      <c r="MYA54" s="98"/>
      <c r="MYB54" s="98"/>
      <c r="MYC54" s="98"/>
      <c r="MYD54" s="98"/>
      <c r="MYE54" s="98"/>
      <c r="MYF54" s="98"/>
      <c r="MYG54" s="98"/>
      <c r="MYH54" s="98"/>
      <c r="MYI54" s="98"/>
      <c r="MYJ54" s="98"/>
      <c r="MYK54" s="98"/>
      <c r="MYL54" s="98"/>
      <c r="MYM54" s="98"/>
      <c r="MYN54" s="98"/>
      <c r="MYO54" s="98"/>
      <c r="MYP54" s="98"/>
      <c r="MYQ54" s="98"/>
      <c r="MYR54" s="98"/>
      <c r="MYS54" s="98"/>
      <c r="MYT54" s="98"/>
      <c r="MYU54" s="98"/>
      <c r="MYV54" s="98"/>
      <c r="MYW54" s="98"/>
      <c r="MYX54" s="98"/>
      <c r="MYY54" s="98"/>
      <c r="MYZ54" s="98"/>
      <c r="MZA54" s="98"/>
      <c r="MZB54" s="98"/>
      <c r="MZC54" s="98"/>
      <c r="MZD54" s="98"/>
      <c r="MZE54" s="98"/>
      <c r="MZF54" s="98"/>
      <c r="MZG54" s="98"/>
      <c r="MZH54" s="98"/>
      <c r="MZI54" s="98"/>
      <c r="MZJ54" s="98"/>
      <c r="MZK54" s="98"/>
      <c r="MZL54" s="98"/>
      <c r="MZM54" s="98"/>
      <c r="MZN54" s="98"/>
      <c r="MZO54" s="98"/>
      <c r="MZP54" s="98"/>
      <c r="MZQ54" s="98"/>
      <c r="MZR54" s="98"/>
      <c r="MZS54" s="98"/>
      <c r="MZT54" s="98"/>
      <c r="MZU54" s="98"/>
      <c r="MZV54" s="98"/>
      <c r="MZW54" s="98"/>
      <c r="MZX54" s="98"/>
      <c r="MZY54" s="98"/>
      <c r="MZZ54" s="98"/>
      <c r="NAA54" s="98"/>
      <c r="NAB54" s="98"/>
      <c r="NAC54" s="98"/>
      <c r="NAD54" s="98"/>
      <c r="NAE54" s="98"/>
      <c r="NAF54" s="98"/>
      <c r="NAG54" s="98"/>
      <c r="NAH54" s="98"/>
      <c r="NAI54" s="98"/>
      <c r="NAJ54" s="98"/>
      <c r="NAK54" s="98"/>
      <c r="NAL54" s="98"/>
      <c r="NAM54" s="98"/>
      <c r="NAN54" s="98"/>
      <c r="NAO54" s="98"/>
      <c r="NAP54" s="98"/>
      <c r="NAQ54" s="98"/>
      <c r="NAR54" s="98"/>
      <c r="NAS54" s="98"/>
      <c r="NAT54" s="98"/>
      <c r="NAU54" s="98"/>
      <c r="NAV54" s="98"/>
      <c r="NAW54" s="98"/>
      <c r="NAX54" s="98"/>
      <c r="NAY54" s="98"/>
      <c r="NAZ54" s="98"/>
      <c r="NBA54" s="98"/>
      <c r="NBB54" s="98"/>
      <c r="NBC54" s="98"/>
      <c r="NBD54" s="98"/>
      <c r="NBE54" s="98"/>
      <c r="NBF54" s="98"/>
      <c r="NBG54" s="98"/>
      <c r="NBH54" s="98"/>
      <c r="NBI54" s="98"/>
      <c r="NBJ54" s="98"/>
      <c r="NBK54" s="98"/>
      <c r="NBL54" s="98"/>
      <c r="NBM54" s="98"/>
      <c r="NBN54" s="98"/>
      <c r="NBO54" s="98"/>
      <c r="NBP54" s="98"/>
      <c r="NBQ54" s="98"/>
      <c r="NBR54" s="98"/>
      <c r="NBS54" s="98"/>
      <c r="NBT54" s="98"/>
      <c r="NBU54" s="98"/>
      <c r="NBV54" s="98"/>
      <c r="NBW54" s="98"/>
      <c r="NBX54" s="98"/>
      <c r="NBY54" s="98"/>
      <c r="NBZ54" s="98"/>
      <c r="NCA54" s="98"/>
      <c r="NCB54" s="98"/>
      <c r="NCC54" s="98"/>
      <c r="NCD54" s="98"/>
      <c r="NCE54" s="98"/>
      <c r="NCF54" s="98"/>
      <c r="NCG54" s="98"/>
      <c r="NCH54" s="98"/>
      <c r="NCI54" s="98"/>
      <c r="NCJ54" s="98"/>
      <c r="NCK54" s="98"/>
      <c r="NCL54" s="98"/>
      <c r="NCM54" s="98"/>
      <c r="NCN54" s="98"/>
      <c r="NCO54" s="98"/>
      <c r="NCP54" s="98"/>
      <c r="NCQ54" s="98"/>
      <c r="NCR54" s="98"/>
      <c r="NCS54" s="98"/>
      <c r="NCT54" s="98"/>
      <c r="NCU54" s="98"/>
      <c r="NCV54" s="98"/>
      <c r="NCW54" s="98"/>
      <c r="NCX54" s="98"/>
      <c r="NCY54" s="98"/>
      <c r="NCZ54" s="98"/>
      <c r="NDA54" s="98"/>
      <c r="NDB54" s="98"/>
      <c r="NDC54" s="98"/>
      <c r="NDD54" s="98"/>
      <c r="NDE54" s="98"/>
      <c r="NDF54" s="98"/>
      <c r="NDG54" s="98"/>
      <c r="NDH54" s="98"/>
      <c r="NDI54" s="98"/>
      <c r="NDJ54" s="98"/>
      <c r="NDK54" s="98"/>
      <c r="NDL54" s="98"/>
      <c r="NDM54" s="98"/>
      <c r="NDN54" s="98"/>
      <c r="NDO54" s="98"/>
      <c r="NDP54" s="98"/>
      <c r="NDQ54" s="98"/>
      <c r="NDR54" s="98"/>
      <c r="NDS54" s="98"/>
      <c r="NDT54" s="98"/>
      <c r="NDU54" s="98"/>
      <c r="NDV54" s="98"/>
      <c r="NDW54" s="98"/>
      <c r="NDX54" s="98"/>
      <c r="NDY54" s="98"/>
      <c r="NDZ54" s="98"/>
      <c r="NEA54" s="98"/>
      <c r="NEB54" s="98"/>
      <c r="NEC54" s="98"/>
      <c r="NED54" s="98"/>
      <c r="NEE54" s="98"/>
      <c r="NEF54" s="98"/>
      <c r="NEG54" s="98"/>
      <c r="NEH54" s="98"/>
      <c r="NEI54" s="98"/>
      <c r="NEJ54" s="98"/>
      <c r="NEK54" s="98"/>
      <c r="NEL54" s="98"/>
      <c r="NEM54" s="98"/>
      <c r="NEN54" s="98"/>
      <c r="NEO54" s="98"/>
      <c r="NEP54" s="98"/>
      <c r="NEQ54" s="98"/>
      <c r="NER54" s="98"/>
      <c r="NES54" s="98"/>
      <c r="NET54" s="98"/>
      <c r="NEU54" s="98"/>
      <c r="NEV54" s="98"/>
      <c r="NEW54" s="98"/>
      <c r="NEX54" s="98"/>
      <c r="NEY54" s="98"/>
      <c r="NEZ54" s="98"/>
      <c r="NFA54" s="98"/>
      <c r="NFB54" s="98"/>
      <c r="NFC54" s="98"/>
      <c r="NFD54" s="98"/>
      <c r="NFE54" s="98"/>
      <c r="NFF54" s="98"/>
      <c r="NFG54" s="98"/>
      <c r="NFH54" s="98"/>
      <c r="NFI54" s="98"/>
      <c r="NFJ54" s="98"/>
      <c r="NFK54" s="98"/>
      <c r="NFL54" s="98"/>
      <c r="NFM54" s="98"/>
      <c r="NFN54" s="98"/>
      <c r="NFO54" s="98"/>
      <c r="NFP54" s="98"/>
      <c r="NFQ54" s="98"/>
      <c r="NFR54" s="98"/>
      <c r="NFS54" s="98"/>
      <c r="NFT54" s="98"/>
      <c r="NFU54" s="98"/>
      <c r="NFV54" s="98"/>
      <c r="NFW54" s="98"/>
      <c r="NFX54" s="98"/>
      <c r="NFY54" s="98"/>
      <c r="NFZ54" s="98"/>
      <c r="NGA54" s="98"/>
      <c r="NGB54" s="98"/>
      <c r="NGC54" s="98"/>
      <c r="NGD54" s="98"/>
      <c r="NGE54" s="98"/>
      <c r="NGF54" s="98"/>
      <c r="NGG54" s="98"/>
      <c r="NGH54" s="98"/>
      <c r="NGI54" s="98"/>
      <c r="NGJ54" s="98"/>
      <c r="NGK54" s="98"/>
      <c r="NGL54" s="98"/>
      <c r="NGM54" s="98"/>
      <c r="NGN54" s="98"/>
      <c r="NGO54" s="98"/>
      <c r="NGP54" s="98"/>
      <c r="NGQ54" s="98"/>
      <c r="NGR54" s="98"/>
      <c r="NGS54" s="98"/>
      <c r="NGT54" s="98"/>
      <c r="NGU54" s="98"/>
      <c r="NGV54" s="98"/>
      <c r="NGW54" s="98"/>
      <c r="NGX54" s="98"/>
      <c r="NGY54" s="98"/>
      <c r="NGZ54" s="98"/>
      <c r="NHA54" s="98"/>
      <c r="NHB54" s="98"/>
      <c r="NHC54" s="98"/>
      <c r="NHD54" s="98"/>
      <c r="NHE54" s="98"/>
      <c r="NHF54" s="98"/>
      <c r="NHG54" s="98"/>
      <c r="NHH54" s="98"/>
      <c r="NHI54" s="98"/>
      <c r="NHJ54" s="98"/>
      <c r="NHK54" s="98"/>
      <c r="NHL54" s="98"/>
      <c r="NHM54" s="98"/>
      <c r="NHN54" s="98"/>
      <c r="NHO54" s="98"/>
      <c r="NHP54" s="98"/>
      <c r="NHQ54" s="98"/>
      <c r="NHR54" s="98"/>
      <c r="NHS54" s="98"/>
      <c r="NHT54" s="98"/>
      <c r="NHU54" s="98"/>
      <c r="NHV54" s="98"/>
      <c r="NHW54" s="98"/>
      <c r="NHX54" s="98"/>
      <c r="NHY54" s="98"/>
      <c r="NHZ54" s="98"/>
      <c r="NIA54" s="98"/>
      <c r="NIB54" s="98"/>
      <c r="NIC54" s="98"/>
      <c r="NID54" s="98"/>
      <c r="NIE54" s="98"/>
      <c r="NIF54" s="98"/>
      <c r="NIG54" s="98"/>
      <c r="NIH54" s="98"/>
      <c r="NII54" s="98"/>
      <c r="NIJ54" s="98"/>
      <c r="NIK54" s="98"/>
      <c r="NIL54" s="98"/>
      <c r="NIM54" s="98"/>
      <c r="NIN54" s="98"/>
      <c r="NIO54" s="98"/>
      <c r="NIP54" s="98"/>
      <c r="NIQ54" s="98"/>
      <c r="NIR54" s="98"/>
      <c r="NIS54" s="98"/>
      <c r="NIT54" s="98"/>
      <c r="NIU54" s="98"/>
      <c r="NIV54" s="98"/>
      <c r="NIW54" s="98"/>
      <c r="NIX54" s="98"/>
      <c r="NIY54" s="98"/>
      <c r="NIZ54" s="98"/>
      <c r="NJA54" s="98"/>
      <c r="NJB54" s="98"/>
      <c r="NJC54" s="98"/>
      <c r="NJD54" s="98"/>
      <c r="NJE54" s="98"/>
      <c r="NJF54" s="98"/>
      <c r="NJG54" s="98"/>
      <c r="NJH54" s="98"/>
      <c r="NJI54" s="98"/>
      <c r="NJJ54" s="98"/>
      <c r="NJK54" s="98"/>
      <c r="NJL54" s="98"/>
      <c r="NJM54" s="98"/>
      <c r="NJN54" s="98"/>
      <c r="NJO54" s="98"/>
      <c r="NJP54" s="98"/>
      <c r="NJQ54" s="98"/>
      <c r="NJR54" s="98"/>
      <c r="NJS54" s="98"/>
      <c r="NJT54" s="98"/>
      <c r="NJU54" s="98"/>
      <c r="NJV54" s="98"/>
      <c r="NJW54" s="98"/>
      <c r="NJX54" s="98"/>
      <c r="NJY54" s="98"/>
      <c r="NJZ54" s="98"/>
      <c r="NKA54" s="98"/>
      <c r="NKB54" s="98"/>
      <c r="NKC54" s="98"/>
      <c r="NKD54" s="98"/>
      <c r="NKE54" s="98"/>
      <c r="NKF54" s="98"/>
      <c r="NKG54" s="98"/>
      <c r="NKH54" s="98"/>
      <c r="NKI54" s="98"/>
      <c r="NKJ54" s="98"/>
      <c r="NKK54" s="98"/>
      <c r="NKL54" s="98"/>
      <c r="NKM54" s="98"/>
      <c r="NKN54" s="98"/>
      <c r="NKO54" s="98"/>
      <c r="NKP54" s="98"/>
      <c r="NKQ54" s="98"/>
      <c r="NKR54" s="98"/>
      <c r="NKS54" s="98"/>
      <c r="NKT54" s="98"/>
      <c r="NKU54" s="98"/>
      <c r="NKV54" s="98"/>
      <c r="NKW54" s="98"/>
      <c r="NKX54" s="98"/>
      <c r="NKY54" s="98"/>
      <c r="NKZ54" s="98"/>
      <c r="NLA54" s="98"/>
      <c r="NLB54" s="98"/>
      <c r="NLC54" s="98"/>
      <c r="NLD54" s="98"/>
      <c r="NLE54" s="98"/>
      <c r="NLF54" s="98"/>
      <c r="NLG54" s="98"/>
      <c r="NLH54" s="98"/>
      <c r="NLI54" s="98"/>
      <c r="NLJ54" s="98"/>
      <c r="NLK54" s="98"/>
      <c r="NLL54" s="98"/>
      <c r="NLM54" s="98"/>
      <c r="NLN54" s="98"/>
      <c r="NLO54" s="98"/>
      <c r="NLP54" s="98"/>
      <c r="NLQ54" s="98"/>
      <c r="NLR54" s="98"/>
      <c r="NLS54" s="98"/>
      <c r="NLT54" s="98"/>
      <c r="NLU54" s="98"/>
      <c r="NLV54" s="98"/>
      <c r="NLW54" s="98"/>
      <c r="NLX54" s="98"/>
      <c r="NLY54" s="98"/>
      <c r="NLZ54" s="98"/>
      <c r="NMA54" s="98"/>
      <c r="NMB54" s="98"/>
      <c r="NMC54" s="98"/>
      <c r="NMD54" s="98"/>
      <c r="NME54" s="98"/>
      <c r="NMF54" s="98"/>
      <c r="NMG54" s="98"/>
      <c r="NMH54" s="98"/>
      <c r="NMI54" s="98"/>
      <c r="NMJ54" s="98"/>
      <c r="NMK54" s="98"/>
      <c r="NML54" s="98"/>
      <c r="NMM54" s="98"/>
      <c r="NMN54" s="98"/>
      <c r="NMO54" s="98"/>
      <c r="NMP54" s="98"/>
      <c r="NMQ54" s="98"/>
      <c r="NMR54" s="98"/>
      <c r="NMS54" s="98"/>
      <c r="NMT54" s="98"/>
      <c r="NMU54" s="98"/>
      <c r="NMV54" s="98"/>
      <c r="NMW54" s="98"/>
      <c r="NMX54" s="98"/>
      <c r="NMY54" s="98"/>
      <c r="NMZ54" s="98"/>
      <c r="NNA54" s="98"/>
      <c r="NNB54" s="98"/>
      <c r="NNC54" s="98"/>
      <c r="NND54" s="98"/>
      <c r="NNE54" s="98"/>
      <c r="NNF54" s="98"/>
      <c r="NNG54" s="98"/>
      <c r="NNH54" s="98"/>
      <c r="NNI54" s="98"/>
      <c r="NNJ54" s="98"/>
      <c r="NNK54" s="98"/>
      <c r="NNL54" s="98"/>
      <c r="NNM54" s="98"/>
      <c r="NNN54" s="98"/>
      <c r="NNO54" s="98"/>
      <c r="NNP54" s="98"/>
      <c r="NNQ54" s="98"/>
      <c r="NNR54" s="98"/>
      <c r="NNS54" s="98"/>
      <c r="NNT54" s="98"/>
      <c r="NNU54" s="98"/>
      <c r="NNV54" s="98"/>
      <c r="NNW54" s="98"/>
      <c r="NNX54" s="98"/>
      <c r="NNY54" s="98"/>
      <c r="NNZ54" s="98"/>
      <c r="NOA54" s="98"/>
      <c r="NOB54" s="98"/>
      <c r="NOC54" s="98"/>
      <c r="NOD54" s="98"/>
      <c r="NOE54" s="98"/>
      <c r="NOF54" s="98"/>
      <c r="NOG54" s="98"/>
      <c r="NOH54" s="98"/>
      <c r="NOI54" s="98"/>
      <c r="NOJ54" s="98"/>
      <c r="NOK54" s="98"/>
      <c r="NOL54" s="98"/>
      <c r="NOM54" s="98"/>
      <c r="NON54" s="98"/>
      <c r="NOO54" s="98"/>
      <c r="NOP54" s="98"/>
      <c r="NOQ54" s="98"/>
      <c r="NOR54" s="98"/>
      <c r="NOS54" s="98"/>
      <c r="NOT54" s="98"/>
      <c r="NOU54" s="98"/>
      <c r="NOV54" s="98"/>
      <c r="NOW54" s="98"/>
      <c r="NOX54" s="98"/>
      <c r="NOY54" s="98"/>
      <c r="NOZ54" s="98"/>
      <c r="NPA54" s="98"/>
      <c r="NPB54" s="98"/>
      <c r="NPC54" s="98"/>
      <c r="NPD54" s="98"/>
      <c r="NPE54" s="98"/>
      <c r="NPF54" s="98"/>
      <c r="NPG54" s="98"/>
      <c r="NPH54" s="98"/>
      <c r="NPI54" s="98"/>
      <c r="NPJ54" s="98"/>
      <c r="NPK54" s="98"/>
      <c r="NPL54" s="98"/>
      <c r="NPM54" s="98"/>
      <c r="NPN54" s="98"/>
      <c r="NPO54" s="98"/>
      <c r="NPP54" s="98"/>
      <c r="NPQ54" s="98"/>
      <c r="NPR54" s="98"/>
      <c r="NPS54" s="98"/>
      <c r="NPT54" s="98"/>
      <c r="NPU54" s="98"/>
      <c r="NPV54" s="98"/>
      <c r="NPW54" s="98"/>
      <c r="NPX54" s="98"/>
      <c r="NPY54" s="98"/>
      <c r="NPZ54" s="98"/>
      <c r="NQA54" s="98"/>
      <c r="NQB54" s="98"/>
      <c r="NQC54" s="98"/>
      <c r="NQD54" s="98"/>
      <c r="NQE54" s="98"/>
      <c r="NQF54" s="98"/>
      <c r="NQG54" s="98"/>
      <c r="NQH54" s="98"/>
      <c r="NQI54" s="98"/>
      <c r="NQJ54" s="98"/>
      <c r="NQK54" s="98"/>
      <c r="NQL54" s="98"/>
      <c r="NQM54" s="98"/>
      <c r="NQN54" s="98"/>
      <c r="NQO54" s="98"/>
      <c r="NQP54" s="98"/>
      <c r="NQQ54" s="98"/>
      <c r="NQR54" s="98"/>
      <c r="NQS54" s="98"/>
      <c r="NQT54" s="98"/>
      <c r="NQU54" s="98"/>
      <c r="NQV54" s="98"/>
      <c r="NQW54" s="98"/>
      <c r="NQX54" s="98"/>
      <c r="NQY54" s="98"/>
      <c r="NQZ54" s="98"/>
      <c r="NRA54" s="98"/>
      <c r="NRB54" s="98"/>
      <c r="NRC54" s="98"/>
      <c r="NRD54" s="98"/>
      <c r="NRE54" s="98"/>
      <c r="NRF54" s="98"/>
      <c r="NRG54" s="98"/>
      <c r="NRH54" s="98"/>
      <c r="NRI54" s="98"/>
      <c r="NRJ54" s="98"/>
      <c r="NRK54" s="98"/>
      <c r="NRL54" s="98"/>
      <c r="NRM54" s="98"/>
      <c r="NRN54" s="98"/>
      <c r="NRO54" s="98"/>
      <c r="NRP54" s="98"/>
      <c r="NRQ54" s="98"/>
      <c r="NRR54" s="98"/>
      <c r="NRS54" s="98"/>
      <c r="NRT54" s="98"/>
      <c r="NRU54" s="98"/>
      <c r="NRV54" s="98"/>
      <c r="NRW54" s="98"/>
      <c r="NRX54" s="98"/>
      <c r="NRY54" s="98"/>
      <c r="NRZ54" s="98"/>
      <c r="NSA54" s="98"/>
      <c r="NSB54" s="98"/>
      <c r="NSC54" s="98"/>
      <c r="NSD54" s="98"/>
      <c r="NSE54" s="98"/>
      <c r="NSF54" s="98"/>
      <c r="NSG54" s="98"/>
      <c r="NSH54" s="98"/>
      <c r="NSI54" s="98"/>
      <c r="NSJ54" s="98"/>
      <c r="NSK54" s="98"/>
      <c r="NSL54" s="98"/>
      <c r="NSM54" s="98"/>
      <c r="NSN54" s="98"/>
      <c r="NSO54" s="98"/>
      <c r="NSP54" s="98"/>
      <c r="NSQ54" s="98"/>
      <c r="NSR54" s="98"/>
      <c r="NSS54" s="98"/>
      <c r="NST54" s="98"/>
      <c r="NSU54" s="98"/>
      <c r="NSV54" s="98"/>
      <c r="NSW54" s="98"/>
      <c r="NSX54" s="98"/>
      <c r="NSY54" s="98"/>
      <c r="NSZ54" s="98"/>
      <c r="NTA54" s="98"/>
      <c r="NTB54" s="98"/>
      <c r="NTC54" s="98"/>
      <c r="NTD54" s="98"/>
      <c r="NTE54" s="98"/>
      <c r="NTF54" s="98"/>
      <c r="NTG54" s="98"/>
      <c r="NTH54" s="98"/>
      <c r="NTI54" s="98"/>
      <c r="NTJ54" s="98"/>
      <c r="NTK54" s="98"/>
      <c r="NTL54" s="98"/>
      <c r="NTM54" s="98"/>
      <c r="NTN54" s="98"/>
      <c r="NTO54" s="98"/>
      <c r="NTP54" s="98"/>
      <c r="NTQ54" s="98"/>
      <c r="NTR54" s="98"/>
      <c r="NTS54" s="98"/>
      <c r="NTT54" s="98"/>
      <c r="NTU54" s="98"/>
      <c r="NTV54" s="98"/>
      <c r="NTW54" s="98"/>
      <c r="NTX54" s="98"/>
      <c r="NTY54" s="98"/>
      <c r="NTZ54" s="98"/>
      <c r="NUA54" s="98"/>
      <c r="NUB54" s="98"/>
      <c r="NUC54" s="98"/>
      <c r="NUD54" s="98"/>
      <c r="NUE54" s="98"/>
      <c r="NUF54" s="98"/>
      <c r="NUG54" s="98"/>
      <c r="NUH54" s="98"/>
      <c r="NUI54" s="98"/>
      <c r="NUJ54" s="98"/>
      <c r="NUK54" s="98"/>
      <c r="NUL54" s="98"/>
      <c r="NUM54" s="98"/>
      <c r="NUN54" s="98"/>
      <c r="NUO54" s="98"/>
      <c r="NUP54" s="98"/>
      <c r="NUQ54" s="98"/>
      <c r="NUR54" s="98"/>
      <c r="NUS54" s="98"/>
      <c r="NUT54" s="98"/>
      <c r="NUU54" s="98"/>
      <c r="NUV54" s="98"/>
      <c r="NUW54" s="98"/>
      <c r="NUX54" s="98"/>
      <c r="NUY54" s="98"/>
      <c r="NUZ54" s="98"/>
      <c r="NVA54" s="98"/>
      <c r="NVB54" s="98"/>
      <c r="NVC54" s="98"/>
      <c r="NVD54" s="98"/>
      <c r="NVE54" s="98"/>
      <c r="NVF54" s="98"/>
      <c r="NVG54" s="98"/>
      <c r="NVH54" s="98"/>
      <c r="NVI54" s="98"/>
      <c r="NVJ54" s="98"/>
      <c r="NVK54" s="98"/>
      <c r="NVL54" s="98"/>
      <c r="NVM54" s="98"/>
      <c r="NVN54" s="98"/>
      <c r="NVO54" s="98"/>
      <c r="NVP54" s="98"/>
      <c r="NVQ54" s="98"/>
      <c r="NVR54" s="98"/>
      <c r="NVS54" s="98"/>
      <c r="NVT54" s="98"/>
      <c r="NVU54" s="98"/>
      <c r="NVV54" s="98"/>
      <c r="NVW54" s="98"/>
      <c r="NVX54" s="98"/>
      <c r="NVY54" s="98"/>
      <c r="NVZ54" s="98"/>
      <c r="NWA54" s="98"/>
      <c r="NWB54" s="98"/>
      <c r="NWC54" s="98"/>
      <c r="NWD54" s="98"/>
      <c r="NWE54" s="98"/>
      <c r="NWF54" s="98"/>
      <c r="NWG54" s="98"/>
      <c r="NWH54" s="98"/>
      <c r="NWI54" s="98"/>
      <c r="NWJ54" s="98"/>
      <c r="NWK54" s="98"/>
      <c r="NWL54" s="98"/>
      <c r="NWM54" s="98"/>
      <c r="NWN54" s="98"/>
      <c r="NWO54" s="98"/>
      <c r="NWP54" s="98"/>
      <c r="NWQ54" s="98"/>
      <c r="NWR54" s="98"/>
      <c r="NWS54" s="98"/>
      <c r="NWT54" s="98"/>
      <c r="NWU54" s="98"/>
      <c r="NWV54" s="98"/>
      <c r="NWW54" s="98"/>
      <c r="NWX54" s="98"/>
      <c r="NWY54" s="98"/>
      <c r="NWZ54" s="98"/>
      <c r="NXA54" s="98"/>
      <c r="NXB54" s="98"/>
      <c r="NXC54" s="98"/>
      <c r="NXD54" s="98"/>
      <c r="NXE54" s="98"/>
      <c r="NXF54" s="98"/>
      <c r="NXG54" s="98"/>
      <c r="NXH54" s="98"/>
      <c r="NXI54" s="98"/>
      <c r="NXJ54" s="98"/>
      <c r="NXK54" s="98"/>
      <c r="NXL54" s="98"/>
      <c r="NXM54" s="98"/>
      <c r="NXN54" s="98"/>
      <c r="NXO54" s="98"/>
      <c r="NXP54" s="98"/>
      <c r="NXQ54" s="98"/>
      <c r="NXR54" s="98"/>
      <c r="NXS54" s="98"/>
      <c r="NXT54" s="98"/>
      <c r="NXU54" s="98"/>
      <c r="NXV54" s="98"/>
      <c r="NXW54" s="98"/>
      <c r="NXX54" s="98"/>
      <c r="NXY54" s="98"/>
      <c r="NXZ54" s="98"/>
      <c r="NYA54" s="98"/>
      <c r="NYB54" s="98"/>
      <c r="NYC54" s="98"/>
      <c r="NYD54" s="98"/>
      <c r="NYE54" s="98"/>
      <c r="NYF54" s="98"/>
      <c r="NYG54" s="98"/>
      <c r="NYH54" s="98"/>
      <c r="NYI54" s="98"/>
      <c r="NYJ54" s="98"/>
      <c r="NYK54" s="98"/>
      <c r="NYL54" s="98"/>
      <c r="NYM54" s="98"/>
      <c r="NYN54" s="98"/>
      <c r="NYO54" s="98"/>
      <c r="NYP54" s="98"/>
      <c r="NYQ54" s="98"/>
      <c r="NYR54" s="98"/>
      <c r="NYS54" s="98"/>
      <c r="NYT54" s="98"/>
      <c r="NYU54" s="98"/>
      <c r="NYV54" s="98"/>
      <c r="NYW54" s="98"/>
      <c r="NYX54" s="98"/>
      <c r="NYY54" s="98"/>
      <c r="NYZ54" s="98"/>
      <c r="NZA54" s="98"/>
      <c r="NZB54" s="98"/>
      <c r="NZC54" s="98"/>
      <c r="NZD54" s="98"/>
      <c r="NZE54" s="98"/>
      <c r="NZF54" s="98"/>
      <c r="NZG54" s="98"/>
      <c r="NZH54" s="98"/>
      <c r="NZI54" s="98"/>
      <c r="NZJ54" s="98"/>
      <c r="NZK54" s="98"/>
      <c r="NZL54" s="98"/>
      <c r="NZM54" s="98"/>
      <c r="NZN54" s="98"/>
      <c r="NZO54" s="98"/>
      <c r="NZP54" s="98"/>
      <c r="NZQ54" s="98"/>
      <c r="NZR54" s="98"/>
      <c r="NZS54" s="98"/>
      <c r="NZT54" s="98"/>
      <c r="NZU54" s="98"/>
      <c r="NZV54" s="98"/>
      <c r="NZW54" s="98"/>
      <c r="NZX54" s="98"/>
      <c r="NZY54" s="98"/>
      <c r="NZZ54" s="98"/>
      <c r="OAA54" s="98"/>
      <c r="OAB54" s="98"/>
      <c r="OAC54" s="98"/>
      <c r="OAD54" s="98"/>
      <c r="OAE54" s="98"/>
      <c r="OAF54" s="98"/>
      <c r="OAG54" s="98"/>
      <c r="OAH54" s="98"/>
      <c r="OAI54" s="98"/>
      <c r="OAJ54" s="98"/>
      <c r="OAK54" s="98"/>
      <c r="OAL54" s="98"/>
      <c r="OAM54" s="98"/>
      <c r="OAN54" s="98"/>
      <c r="OAO54" s="98"/>
      <c r="OAP54" s="98"/>
      <c r="OAQ54" s="98"/>
      <c r="OAR54" s="98"/>
      <c r="OAS54" s="98"/>
      <c r="OAT54" s="98"/>
      <c r="OAU54" s="98"/>
      <c r="OAV54" s="98"/>
      <c r="OAW54" s="98"/>
      <c r="OAX54" s="98"/>
      <c r="OAY54" s="98"/>
      <c r="OAZ54" s="98"/>
      <c r="OBA54" s="98"/>
      <c r="OBB54" s="98"/>
      <c r="OBC54" s="98"/>
      <c r="OBD54" s="98"/>
      <c r="OBE54" s="98"/>
      <c r="OBF54" s="98"/>
      <c r="OBG54" s="98"/>
      <c r="OBH54" s="98"/>
      <c r="OBI54" s="98"/>
      <c r="OBJ54" s="98"/>
      <c r="OBK54" s="98"/>
      <c r="OBL54" s="98"/>
      <c r="OBM54" s="98"/>
      <c r="OBN54" s="98"/>
      <c r="OBO54" s="98"/>
      <c r="OBP54" s="98"/>
      <c r="OBQ54" s="98"/>
      <c r="OBR54" s="98"/>
      <c r="OBS54" s="98"/>
      <c r="OBT54" s="98"/>
      <c r="OBU54" s="98"/>
      <c r="OBV54" s="98"/>
      <c r="OBW54" s="98"/>
      <c r="OBX54" s="98"/>
      <c r="OBY54" s="98"/>
      <c r="OBZ54" s="98"/>
      <c r="OCA54" s="98"/>
      <c r="OCB54" s="98"/>
      <c r="OCC54" s="98"/>
      <c r="OCD54" s="98"/>
      <c r="OCE54" s="98"/>
      <c r="OCF54" s="98"/>
      <c r="OCG54" s="98"/>
      <c r="OCH54" s="98"/>
      <c r="OCI54" s="98"/>
      <c r="OCJ54" s="98"/>
      <c r="OCK54" s="98"/>
      <c r="OCL54" s="98"/>
      <c r="OCM54" s="98"/>
      <c r="OCN54" s="98"/>
      <c r="OCO54" s="98"/>
      <c r="OCP54" s="98"/>
      <c r="OCQ54" s="98"/>
      <c r="OCR54" s="98"/>
      <c r="OCS54" s="98"/>
      <c r="OCT54" s="98"/>
      <c r="OCU54" s="98"/>
      <c r="OCV54" s="98"/>
      <c r="OCW54" s="98"/>
      <c r="OCX54" s="98"/>
      <c r="OCY54" s="98"/>
      <c r="OCZ54" s="98"/>
      <c r="ODA54" s="98"/>
      <c r="ODB54" s="98"/>
      <c r="ODC54" s="98"/>
      <c r="ODD54" s="98"/>
      <c r="ODE54" s="98"/>
      <c r="ODF54" s="98"/>
      <c r="ODG54" s="98"/>
      <c r="ODH54" s="98"/>
      <c r="ODI54" s="98"/>
      <c r="ODJ54" s="98"/>
      <c r="ODK54" s="98"/>
      <c r="ODL54" s="98"/>
      <c r="ODM54" s="98"/>
      <c r="ODN54" s="98"/>
      <c r="ODO54" s="98"/>
      <c r="ODP54" s="98"/>
      <c r="ODQ54" s="98"/>
      <c r="ODR54" s="98"/>
      <c r="ODS54" s="98"/>
      <c r="ODT54" s="98"/>
      <c r="ODU54" s="98"/>
      <c r="ODV54" s="98"/>
      <c r="ODW54" s="98"/>
      <c r="ODX54" s="98"/>
      <c r="ODY54" s="98"/>
      <c r="ODZ54" s="98"/>
      <c r="OEA54" s="98"/>
      <c r="OEB54" s="98"/>
      <c r="OEC54" s="98"/>
      <c r="OED54" s="98"/>
      <c r="OEE54" s="98"/>
      <c r="OEF54" s="98"/>
      <c r="OEG54" s="98"/>
      <c r="OEH54" s="98"/>
      <c r="OEI54" s="98"/>
      <c r="OEJ54" s="98"/>
      <c r="OEK54" s="98"/>
      <c r="OEL54" s="98"/>
      <c r="OEM54" s="98"/>
      <c r="OEN54" s="98"/>
      <c r="OEO54" s="98"/>
      <c r="OEP54" s="98"/>
      <c r="OEQ54" s="98"/>
      <c r="OER54" s="98"/>
      <c r="OES54" s="98"/>
      <c r="OET54" s="98"/>
      <c r="OEU54" s="98"/>
      <c r="OEV54" s="98"/>
      <c r="OEW54" s="98"/>
      <c r="OEX54" s="98"/>
      <c r="OEY54" s="98"/>
      <c r="OEZ54" s="98"/>
      <c r="OFA54" s="98"/>
      <c r="OFB54" s="98"/>
      <c r="OFC54" s="98"/>
      <c r="OFD54" s="98"/>
      <c r="OFE54" s="98"/>
      <c r="OFF54" s="98"/>
      <c r="OFG54" s="98"/>
      <c r="OFH54" s="98"/>
      <c r="OFI54" s="98"/>
      <c r="OFJ54" s="98"/>
      <c r="OFK54" s="98"/>
      <c r="OFL54" s="98"/>
      <c r="OFM54" s="98"/>
      <c r="OFN54" s="98"/>
      <c r="OFO54" s="98"/>
      <c r="OFP54" s="98"/>
      <c r="OFQ54" s="98"/>
      <c r="OFR54" s="98"/>
      <c r="OFS54" s="98"/>
      <c r="OFT54" s="98"/>
      <c r="OFU54" s="98"/>
      <c r="OFV54" s="98"/>
      <c r="OFW54" s="98"/>
      <c r="OFX54" s="98"/>
      <c r="OFY54" s="98"/>
      <c r="OFZ54" s="98"/>
      <c r="OGA54" s="98"/>
      <c r="OGB54" s="98"/>
      <c r="OGC54" s="98"/>
      <c r="OGD54" s="98"/>
      <c r="OGE54" s="98"/>
      <c r="OGF54" s="98"/>
      <c r="OGG54" s="98"/>
      <c r="OGH54" s="98"/>
      <c r="OGI54" s="98"/>
      <c r="OGJ54" s="98"/>
      <c r="OGK54" s="98"/>
      <c r="OGL54" s="98"/>
      <c r="OGM54" s="98"/>
      <c r="OGN54" s="98"/>
      <c r="OGO54" s="98"/>
      <c r="OGP54" s="98"/>
      <c r="OGQ54" s="98"/>
      <c r="OGR54" s="98"/>
      <c r="OGS54" s="98"/>
      <c r="OGT54" s="98"/>
      <c r="OGU54" s="98"/>
      <c r="OGV54" s="98"/>
      <c r="OGW54" s="98"/>
      <c r="OGX54" s="98"/>
      <c r="OGY54" s="98"/>
      <c r="OGZ54" s="98"/>
      <c r="OHA54" s="98"/>
      <c r="OHB54" s="98"/>
      <c r="OHC54" s="98"/>
      <c r="OHD54" s="98"/>
      <c r="OHE54" s="98"/>
      <c r="OHF54" s="98"/>
      <c r="OHG54" s="98"/>
      <c r="OHH54" s="98"/>
      <c r="OHI54" s="98"/>
      <c r="OHJ54" s="98"/>
      <c r="OHK54" s="98"/>
      <c r="OHL54" s="98"/>
      <c r="OHM54" s="98"/>
      <c r="OHN54" s="98"/>
      <c r="OHO54" s="98"/>
      <c r="OHP54" s="98"/>
      <c r="OHQ54" s="98"/>
      <c r="OHR54" s="98"/>
      <c r="OHS54" s="98"/>
      <c r="OHT54" s="98"/>
      <c r="OHU54" s="98"/>
      <c r="OHV54" s="98"/>
      <c r="OHW54" s="98"/>
      <c r="OHX54" s="98"/>
      <c r="OHY54" s="98"/>
      <c r="OHZ54" s="98"/>
      <c r="OIA54" s="98"/>
      <c r="OIB54" s="98"/>
      <c r="OIC54" s="98"/>
      <c r="OID54" s="98"/>
      <c r="OIE54" s="98"/>
      <c r="OIF54" s="98"/>
      <c r="OIG54" s="98"/>
      <c r="OIH54" s="98"/>
      <c r="OII54" s="98"/>
      <c r="OIJ54" s="98"/>
      <c r="OIK54" s="98"/>
      <c r="OIL54" s="98"/>
      <c r="OIM54" s="98"/>
      <c r="OIN54" s="98"/>
      <c r="OIO54" s="98"/>
      <c r="OIP54" s="98"/>
      <c r="OIQ54" s="98"/>
      <c r="OIR54" s="98"/>
      <c r="OIS54" s="98"/>
      <c r="OIT54" s="98"/>
      <c r="OIU54" s="98"/>
      <c r="OIV54" s="98"/>
      <c r="OIW54" s="98"/>
      <c r="OIX54" s="98"/>
      <c r="OIY54" s="98"/>
      <c r="OIZ54" s="98"/>
      <c r="OJA54" s="98"/>
      <c r="OJB54" s="98"/>
      <c r="OJC54" s="98"/>
      <c r="OJD54" s="98"/>
      <c r="OJE54" s="98"/>
      <c r="OJF54" s="98"/>
      <c r="OJG54" s="98"/>
      <c r="OJH54" s="98"/>
      <c r="OJI54" s="98"/>
      <c r="OJJ54" s="98"/>
      <c r="OJK54" s="98"/>
      <c r="OJL54" s="98"/>
      <c r="OJM54" s="98"/>
      <c r="OJN54" s="98"/>
      <c r="OJO54" s="98"/>
      <c r="OJP54" s="98"/>
      <c r="OJQ54" s="98"/>
      <c r="OJR54" s="98"/>
      <c r="OJS54" s="98"/>
      <c r="OJT54" s="98"/>
      <c r="OJU54" s="98"/>
      <c r="OJV54" s="98"/>
      <c r="OJW54" s="98"/>
      <c r="OJX54" s="98"/>
      <c r="OJY54" s="98"/>
      <c r="OJZ54" s="98"/>
      <c r="OKA54" s="98"/>
      <c r="OKB54" s="98"/>
      <c r="OKC54" s="98"/>
      <c r="OKD54" s="98"/>
      <c r="OKE54" s="98"/>
      <c r="OKF54" s="98"/>
      <c r="OKG54" s="98"/>
      <c r="OKH54" s="98"/>
      <c r="OKI54" s="98"/>
      <c r="OKJ54" s="98"/>
      <c r="OKK54" s="98"/>
      <c r="OKL54" s="98"/>
      <c r="OKM54" s="98"/>
      <c r="OKN54" s="98"/>
      <c r="OKO54" s="98"/>
      <c r="OKP54" s="98"/>
      <c r="OKQ54" s="98"/>
      <c r="OKR54" s="98"/>
      <c r="OKS54" s="98"/>
      <c r="OKT54" s="98"/>
      <c r="OKU54" s="98"/>
      <c r="OKV54" s="98"/>
      <c r="OKW54" s="98"/>
      <c r="OKX54" s="98"/>
      <c r="OKY54" s="98"/>
      <c r="OKZ54" s="98"/>
      <c r="OLA54" s="98"/>
      <c r="OLB54" s="98"/>
      <c r="OLC54" s="98"/>
      <c r="OLD54" s="98"/>
      <c r="OLE54" s="98"/>
      <c r="OLF54" s="98"/>
      <c r="OLG54" s="98"/>
      <c r="OLH54" s="98"/>
      <c r="OLI54" s="98"/>
      <c r="OLJ54" s="98"/>
      <c r="OLK54" s="98"/>
      <c r="OLL54" s="98"/>
      <c r="OLM54" s="98"/>
      <c r="OLN54" s="98"/>
      <c r="OLO54" s="98"/>
      <c r="OLP54" s="98"/>
      <c r="OLQ54" s="98"/>
      <c r="OLR54" s="98"/>
      <c r="OLS54" s="98"/>
      <c r="OLT54" s="98"/>
      <c r="OLU54" s="98"/>
      <c r="OLV54" s="98"/>
      <c r="OLW54" s="98"/>
      <c r="OLX54" s="98"/>
      <c r="OLY54" s="98"/>
      <c r="OLZ54" s="98"/>
      <c r="OMA54" s="98"/>
      <c r="OMB54" s="98"/>
      <c r="OMC54" s="98"/>
      <c r="OMD54" s="98"/>
      <c r="OME54" s="98"/>
      <c r="OMF54" s="98"/>
      <c r="OMG54" s="98"/>
      <c r="OMH54" s="98"/>
      <c r="OMI54" s="98"/>
      <c r="OMJ54" s="98"/>
      <c r="OMK54" s="98"/>
      <c r="OML54" s="98"/>
      <c r="OMM54" s="98"/>
      <c r="OMN54" s="98"/>
      <c r="OMO54" s="98"/>
      <c r="OMP54" s="98"/>
      <c r="OMQ54" s="98"/>
      <c r="OMR54" s="98"/>
      <c r="OMS54" s="98"/>
      <c r="OMT54" s="98"/>
      <c r="OMU54" s="98"/>
      <c r="OMV54" s="98"/>
      <c r="OMW54" s="98"/>
      <c r="OMX54" s="98"/>
      <c r="OMY54" s="98"/>
      <c r="OMZ54" s="98"/>
      <c r="ONA54" s="98"/>
      <c r="ONB54" s="98"/>
      <c r="ONC54" s="98"/>
      <c r="OND54" s="98"/>
      <c r="ONE54" s="98"/>
      <c r="ONF54" s="98"/>
      <c r="ONG54" s="98"/>
      <c r="ONH54" s="98"/>
      <c r="ONI54" s="98"/>
      <c r="ONJ54" s="98"/>
      <c r="ONK54" s="98"/>
      <c r="ONL54" s="98"/>
      <c r="ONM54" s="98"/>
      <c r="ONN54" s="98"/>
      <c r="ONO54" s="98"/>
      <c r="ONP54" s="98"/>
      <c r="ONQ54" s="98"/>
      <c r="ONR54" s="98"/>
      <c r="ONS54" s="98"/>
      <c r="ONT54" s="98"/>
      <c r="ONU54" s="98"/>
      <c r="ONV54" s="98"/>
      <c r="ONW54" s="98"/>
      <c r="ONX54" s="98"/>
      <c r="ONY54" s="98"/>
      <c r="ONZ54" s="98"/>
      <c r="OOA54" s="98"/>
      <c r="OOB54" s="98"/>
      <c r="OOC54" s="98"/>
      <c r="OOD54" s="98"/>
      <c r="OOE54" s="98"/>
      <c r="OOF54" s="98"/>
      <c r="OOG54" s="98"/>
      <c r="OOH54" s="98"/>
      <c r="OOI54" s="98"/>
      <c r="OOJ54" s="98"/>
      <c r="OOK54" s="98"/>
      <c r="OOL54" s="98"/>
      <c r="OOM54" s="98"/>
      <c r="OON54" s="98"/>
      <c r="OOO54" s="98"/>
      <c r="OOP54" s="98"/>
      <c r="OOQ54" s="98"/>
      <c r="OOR54" s="98"/>
      <c r="OOS54" s="98"/>
      <c r="OOT54" s="98"/>
      <c r="OOU54" s="98"/>
      <c r="OOV54" s="98"/>
      <c r="OOW54" s="98"/>
      <c r="OOX54" s="98"/>
      <c r="OOY54" s="98"/>
      <c r="OOZ54" s="98"/>
      <c r="OPA54" s="98"/>
      <c r="OPB54" s="98"/>
      <c r="OPC54" s="98"/>
      <c r="OPD54" s="98"/>
      <c r="OPE54" s="98"/>
      <c r="OPF54" s="98"/>
      <c r="OPG54" s="98"/>
      <c r="OPH54" s="98"/>
      <c r="OPI54" s="98"/>
      <c r="OPJ54" s="98"/>
      <c r="OPK54" s="98"/>
      <c r="OPL54" s="98"/>
      <c r="OPM54" s="98"/>
      <c r="OPN54" s="98"/>
      <c r="OPO54" s="98"/>
      <c r="OPP54" s="98"/>
      <c r="OPQ54" s="98"/>
      <c r="OPR54" s="98"/>
      <c r="OPS54" s="98"/>
      <c r="OPT54" s="98"/>
      <c r="OPU54" s="98"/>
      <c r="OPV54" s="98"/>
      <c r="OPW54" s="98"/>
      <c r="OPX54" s="98"/>
      <c r="OPY54" s="98"/>
      <c r="OPZ54" s="98"/>
      <c r="OQA54" s="98"/>
      <c r="OQB54" s="98"/>
      <c r="OQC54" s="98"/>
      <c r="OQD54" s="98"/>
      <c r="OQE54" s="98"/>
      <c r="OQF54" s="98"/>
      <c r="OQG54" s="98"/>
      <c r="OQH54" s="98"/>
      <c r="OQI54" s="98"/>
      <c r="OQJ54" s="98"/>
      <c r="OQK54" s="98"/>
      <c r="OQL54" s="98"/>
      <c r="OQM54" s="98"/>
      <c r="OQN54" s="98"/>
      <c r="OQO54" s="98"/>
      <c r="OQP54" s="98"/>
      <c r="OQQ54" s="98"/>
      <c r="OQR54" s="98"/>
      <c r="OQS54" s="98"/>
      <c r="OQT54" s="98"/>
      <c r="OQU54" s="98"/>
      <c r="OQV54" s="98"/>
      <c r="OQW54" s="98"/>
      <c r="OQX54" s="98"/>
      <c r="OQY54" s="98"/>
      <c r="OQZ54" s="98"/>
      <c r="ORA54" s="98"/>
      <c r="ORB54" s="98"/>
      <c r="ORC54" s="98"/>
      <c r="ORD54" s="98"/>
      <c r="ORE54" s="98"/>
      <c r="ORF54" s="98"/>
      <c r="ORG54" s="98"/>
      <c r="ORH54" s="98"/>
      <c r="ORI54" s="98"/>
      <c r="ORJ54" s="98"/>
      <c r="ORK54" s="98"/>
      <c r="ORL54" s="98"/>
      <c r="ORM54" s="98"/>
      <c r="ORN54" s="98"/>
      <c r="ORO54" s="98"/>
      <c r="ORP54" s="98"/>
      <c r="ORQ54" s="98"/>
      <c r="ORR54" s="98"/>
      <c r="ORS54" s="98"/>
      <c r="ORT54" s="98"/>
      <c r="ORU54" s="98"/>
      <c r="ORV54" s="98"/>
      <c r="ORW54" s="98"/>
      <c r="ORX54" s="98"/>
      <c r="ORY54" s="98"/>
      <c r="ORZ54" s="98"/>
      <c r="OSA54" s="98"/>
      <c r="OSB54" s="98"/>
      <c r="OSC54" s="98"/>
      <c r="OSD54" s="98"/>
      <c r="OSE54" s="98"/>
      <c r="OSF54" s="98"/>
      <c r="OSG54" s="98"/>
      <c r="OSH54" s="98"/>
      <c r="OSI54" s="98"/>
      <c r="OSJ54" s="98"/>
      <c r="OSK54" s="98"/>
      <c r="OSL54" s="98"/>
      <c r="OSM54" s="98"/>
      <c r="OSN54" s="98"/>
      <c r="OSO54" s="98"/>
      <c r="OSP54" s="98"/>
      <c r="OSQ54" s="98"/>
      <c r="OSR54" s="98"/>
      <c r="OSS54" s="98"/>
      <c r="OST54" s="98"/>
      <c r="OSU54" s="98"/>
      <c r="OSV54" s="98"/>
      <c r="OSW54" s="98"/>
      <c r="OSX54" s="98"/>
      <c r="OSY54" s="98"/>
      <c r="OSZ54" s="98"/>
      <c r="OTA54" s="98"/>
      <c r="OTB54" s="98"/>
      <c r="OTC54" s="98"/>
      <c r="OTD54" s="98"/>
      <c r="OTE54" s="98"/>
      <c r="OTF54" s="98"/>
      <c r="OTG54" s="98"/>
      <c r="OTH54" s="98"/>
      <c r="OTI54" s="98"/>
      <c r="OTJ54" s="98"/>
      <c r="OTK54" s="98"/>
      <c r="OTL54" s="98"/>
      <c r="OTM54" s="98"/>
      <c r="OTN54" s="98"/>
      <c r="OTO54" s="98"/>
      <c r="OTP54" s="98"/>
      <c r="OTQ54" s="98"/>
      <c r="OTR54" s="98"/>
      <c r="OTS54" s="98"/>
      <c r="OTT54" s="98"/>
      <c r="OTU54" s="98"/>
      <c r="OTV54" s="98"/>
      <c r="OTW54" s="98"/>
      <c r="OTX54" s="98"/>
      <c r="OTY54" s="98"/>
      <c r="OTZ54" s="98"/>
      <c r="OUA54" s="98"/>
      <c r="OUB54" s="98"/>
      <c r="OUC54" s="98"/>
      <c r="OUD54" s="98"/>
      <c r="OUE54" s="98"/>
      <c r="OUF54" s="98"/>
      <c r="OUG54" s="98"/>
      <c r="OUH54" s="98"/>
      <c r="OUI54" s="98"/>
      <c r="OUJ54" s="98"/>
      <c r="OUK54" s="98"/>
      <c r="OUL54" s="98"/>
      <c r="OUM54" s="98"/>
      <c r="OUN54" s="98"/>
      <c r="OUO54" s="98"/>
      <c r="OUP54" s="98"/>
      <c r="OUQ54" s="98"/>
      <c r="OUR54" s="98"/>
      <c r="OUS54" s="98"/>
      <c r="OUT54" s="98"/>
      <c r="OUU54" s="98"/>
      <c r="OUV54" s="98"/>
      <c r="OUW54" s="98"/>
      <c r="OUX54" s="98"/>
      <c r="OUY54" s="98"/>
      <c r="OUZ54" s="98"/>
      <c r="OVA54" s="98"/>
      <c r="OVB54" s="98"/>
      <c r="OVC54" s="98"/>
      <c r="OVD54" s="98"/>
      <c r="OVE54" s="98"/>
      <c r="OVF54" s="98"/>
      <c r="OVG54" s="98"/>
      <c r="OVH54" s="98"/>
      <c r="OVI54" s="98"/>
      <c r="OVJ54" s="98"/>
      <c r="OVK54" s="98"/>
      <c r="OVL54" s="98"/>
      <c r="OVM54" s="98"/>
      <c r="OVN54" s="98"/>
      <c r="OVO54" s="98"/>
      <c r="OVP54" s="98"/>
      <c r="OVQ54" s="98"/>
      <c r="OVR54" s="98"/>
      <c r="OVS54" s="98"/>
      <c r="OVT54" s="98"/>
      <c r="OVU54" s="98"/>
      <c r="OVV54" s="98"/>
      <c r="OVW54" s="98"/>
      <c r="OVX54" s="98"/>
      <c r="OVY54" s="98"/>
      <c r="OVZ54" s="98"/>
      <c r="OWA54" s="98"/>
      <c r="OWB54" s="98"/>
      <c r="OWC54" s="98"/>
      <c r="OWD54" s="98"/>
      <c r="OWE54" s="98"/>
      <c r="OWF54" s="98"/>
      <c r="OWG54" s="98"/>
      <c r="OWH54" s="98"/>
      <c r="OWI54" s="98"/>
      <c r="OWJ54" s="98"/>
      <c r="OWK54" s="98"/>
      <c r="OWL54" s="98"/>
      <c r="OWM54" s="98"/>
      <c r="OWN54" s="98"/>
      <c r="OWO54" s="98"/>
      <c r="OWP54" s="98"/>
      <c r="OWQ54" s="98"/>
      <c r="OWR54" s="98"/>
      <c r="OWS54" s="98"/>
      <c r="OWT54" s="98"/>
      <c r="OWU54" s="98"/>
      <c r="OWV54" s="98"/>
      <c r="OWW54" s="98"/>
      <c r="OWX54" s="98"/>
      <c r="OWY54" s="98"/>
      <c r="OWZ54" s="98"/>
      <c r="OXA54" s="98"/>
      <c r="OXB54" s="98"/>
      <c r="OXC54" s="98"/>
      <c r="OXD54" s="98"/>
      <c r="OXE54" s="98"/>
      <c r="OXF54" s="98"/>
      <c r="OXG54" s="98"/>
      <c r="OXH54" s="98"/>
      <c r="OXI54" s="98"/>
      <c r="OXJ54" s="98"/>
      <c r="OXK54" s="98"/>
      <c r="OXL54" s="98"/>
      <c r="OXM54" s="98"/>
      <c r="OXN54" s="98"/>
      <c r="OXO54" s="98"/>
      <c r="OXP54" s="98"/>
      <c r="OXQ54" s="98"/>
      <c r="OXR54" s="98"/>
      <c r="OXS54" s="98"/>
      <c r="OXT54" s="98"/>
      <c r="OXU54" s="98"/>
      <c r="OXV54" s="98"/>
      <c r="OXW54" s="98"/>
      <c r="OXX54" s="98"/>
      <c r="OXY54" s="98"/>
      <c r="OXZ54" s="98"/>
      <c r="OYA54" s="98"/>
      <c r="OYB54" s="98"/>
      <c r="OYC54" s="98"/>
      <c r="OYD54" s="98"/>
      <c r="OYE54" s="98"/>
      <c r="OYF54" s="98"/>
      <c r="OYG54" s="98"/>
      <c r="OYH54" s="98"/>
      <c r="OYI54" s="98"/>
      <c r="OYJ54" s="98"/>
      <c r="OYK54" s="98"/>
      <c r="OYL54" s="98"/>
      <c r="OYM54" s="98"/>
      <c r="OYN54" s="98"/>
      <c r="OYO54" s="98"/>
      <c r="OYP54" s="98"/>
      <c r="OYQ54" s="98"/>
      <c r="OYR54" s="98"/>
      <c r="OYS54" s="98"/>
      <c r="OYT54" s="98"/>
      <c r="OYU54" s="98"/>
      <c r="OYV54" s="98"/>
      <c r="OYW54" s="98"/>
      <c r="OYX54" s="98"/>
      <c r="OYY54" s="98"/>
      <c r="OYZ54" s="98"/>
      <c r="OZA54" s="98"/>
      <c r="OZB54" s="98"/>
      <c r="OZC54" s="98"/>
      <c r="OZD54" s="98"/>
      <c r="OZE54" s="98"/>
      <c r="OZF54" s="98"/>
      <c r="OZG54" s="98"/>
      <c r="OZH54" s="98"/>
      <c r="OZI54" s="98"/>
      <c r="OZJ54" s="98"/>
      <c r="OZK54" s="98"/>
      <c r="OZL54" s="98"/>
      <c r="OZM54" s="98"/>
      <c r="OZN54" s="98"/>
      <c r="OZO54" s="98"/>
      <c r="OZP54" s="98"/>
      <c r="OZQ54" s="98"/>
      <c r="OZR54" s="98"/>
      <c r="OZS54" s="98"/>
      <c r="OZT54" s="98"/>
      <c r="OZU54" s="98"/>
      <c r="OZV54" s="98"/>
      <c r="OZW54" s="98"/>
      <c r="OZX54" s="98"/>
      <c r="OZY54" s="98"/>
      <c r="OZZ54" s="98"/>
      <c r="PAA54" s="98"/>
      <c r="PAB54" s="98"/>
      <c r="PAC54" s="98"/>
      <c r="PAD54" s="98"/>
      <c r="PAE54" s="98"/>
      <c r="PAF54" s="98"/>
      <c r="PAG54" s="98"/>
      <c r="PAH54" s="98"/>
      <c r="PAI54" s="98"/>
      <c r="PAJ54" s="98"/>
      <c r="PAK54" s="98"/>
      <c r="PAL54" s="98"/>
      <c r="PAM54" s="98"/>
      <c r="PAN54" s="98"/>
      <c r="PAO54" s="98"/>
      <c r="PAP54" s="98"/>
      <c r="PAQ54" s="98"/>
      <c r="PAR54" s="98"/>
      <c r="PAS54" s="98"/>
      <c r="PAT54" s="98"/>
      <c r="PAU54" s="98"/>
      <c r="PAV54" s="98"/>
      <c r="PAW54" s="98"/>
      <c r="PAX54" s="98"/>
      <c r="PAY54" s="98"/>
      <c r="PAZ54" s="98"/>
      <c r="PBA54" s="98"/>
      <c r="PBB54" s="98"/>
      <c r="PBC54" s="98"/>
      <c r="PBD54" s="98"/>
      <c r="PBE54" s="98"/>
      <c r="PBF54" s="98"/>
      <c r="PBG54" s="98"/>
      <c r="PBH54" s="98"/>
      <c r="PBI54" s="98"/>
      <c r="PBJ54" s="98"/>
      <c r="PBK54" s="98"/>
      <c r="PBL54" s="98"/>
      <c r="PBM54" s="98"/>
      <c r="PBN54" s="98"/>
      <c r="PBO54" s="98"/>
      <c r="PBP54" s="98"/>
      <c r="PBQ54" s="98"/>
      <c r="PBR54" s="98"/>
      <c r="PBS54" s="98"/>
      <c r="PBT54" s="98"/>
      <c r="PBU54" s="98"/>
      <c r="PBV54" s="98"/>
      <c r="PBW54" s="98"/>
      <c r="PBX54" s="98"/>
      <c r="PBY54" s="98"/>
      <c r="PBZ54" s="98"/>
      <c r="PCA54" s="98"/>
      <c r="PCB54" s="98"/>
      <c r="PCC54" s="98"/>
      <c r="PCD54" s="98"/>
      <c r="PCE54" s="98"/>
      <c r="PCF54" s="98"/>
      <c r="PCG54" s="98"/>
      <c r="PCH54" s="98"/>
      <c r="PCI54" s="98"/>
      <c r="PCJ54" s="98"/>
      <c r="PCK54" s="98"/>
      <c r="PCL54" s="98"/>
      <c r="PCM54" s="98"/>
      <c r="PCN54" s="98"/>
      <c r="PCO54" s="98"/>
      <c r="PCP54" s="98"/>
      <c r="PCQ54" s="98"/>
      <c r="PCR54" s="98"/>
      <c r="PCS54" s="98"/>
      <c r="PCT54" s="98"/>
      <c r="PCU54" s="98"/>
      <c r="PCV54" s="98"/>
      <c r="PCW54" s="98"/>
      <c r="PCX54" s="98"/>
      <c r="PCY54" s="98"/>
      <c r="PCZ54" s="98"/>
      <c r="PDA54" s="98"/>
      <c r="PDB54" s="98"/>
      <c r="PDC54" s="98"/>
      <c r="PDD54" s="98"/>
      <c r="PDE54" s="98"/>
      <c r="PDF54" s="98"/>
      <c r="PDG54" s="98"/>
      <c r="PDH54" s="98"/>
      <c r="PDI54" s="98"/>
      <c r="PDJ54" s="98"/>
      <c r="PDK54" s="98"/>
      <c r="PDL54" s="98"/>
      <c r="PDM54" s="98"/>
      <c r="PDN54" s="98"/>
      <c r="PDO54" s="98"/>
      <c r="PDP54" s="98"/>
      <c r="PDQ54" s="98"/>
      <c r="PDR54" s="98"/>
      <c r="PDS54" s="98"/>
      <c r="PDT54" s="98"/>
      <c r="PDU54" s="98"/>
      <c r="PDV54" s="98"/>
      <c r="PDW54" s="98"/>
      <c r="PDX54" s="98"/>
      <c r="PDY54" s="98"/>
      <c r="PDZ54" s="98"/>
      <c r="PEA54" s="98"/>
      <c r="PEB54" s="98"/>
      <c r="PEC54" s="98"/>
      <c r="PED54" s="98"/>
      <c r="PEE54" s="98"/>
      <c r="PEF54" s="98"/>
      <c r="PEG54" s="98"/>
      <c r="PEH54" s="98"/>
      <c r="PEI54" s="98"/>
      <c r="PEJ54" s="98"/>
      <c r="PEK54" s="98"/>
      <c r="PEL54" s="98"/>
      <c r="PEM54" s="98"/>
      <c r="PEN54" s="98"/>
      <c r="PEO54" s="98"/>
      <c r="PEP54" s="98"/>
      <c r="PEQ54" s="98"/>
      <c r="PER54" s="98"/>
      <c r="PES54" s="98"/>
      <c r="PET54" s="98"/>
      <c r="PEU54" s="98"/>
      <c r="PEV54" s="98"/>
      <c r="PEW54" s="98"/>
      <c r="PEX54" s="98"/>
      <c r="PEY54" s="98"/>
      <c r="PEZ54" s="98"/>
      <c r="PFA54" s="98"/>
      <c r="PFB54" s="98"/>
      <c r="PFC54" s="98"/>
      <c r="PFD54" s="98"/>
      <c r="PFE54" s="98"/>
      <c r="PFF54" s="98"/>
      <c r="PFG54" s="98"/>
      <c r="PFH54" s="98"/>
      <c r="PFI54" s="98"/>
      <c r="PFJ54" s="98"/>
      <c r="PFK54" s="98"/>
      <c r="PFL54" s="98"/>
      <c r="PFM54" s="98"/>
      <c r="PFN54" s="98"/>
      <c r="PFO54" s="98"/>
      <c r="PFP54" s="98"/>
      <c r="PFQ54" s="98"/>
      <c r="PFR54" s="98"/>
      <c r="PFS54" s="98"/>
      <c r="PFT54" s="98"/>
      <c r="PFU54" s="98"/>
      <c r="PFV54" s="98"/>
      <c r="PFW54" s="98"/>
      <c r="PFX54" s="98"/>
      <c r="PFY54" s="98"/>
      <c r="PFZ54" s="98"/>
      <c r="PGA54" s="98"/>
      <c r="PGB54" s="98"/>
      <c r="PGC54" s="98"/>
      <c r="PGD54" s="98"/>
      <c r="PGE54" s="98"/>
      <c r="PGF54" s="98"/>
      <c r="PGG54" s="98"/>
      <c r="PGH54" s="98"/>
      <c r="PGI54" s="98"/>
      <c r="PGJ54" s="98"/>
      <c r="PGK54" s="98"/>
      <c r="PGL54" s="98"/>
      <c r="PGM54" s="98"/>
      <c r="PGN54" s="98"/>
      <c r="PGO54" s="98"/>
      <c r="PGP54" s="98"/>
      <c r="PGQ54" s="98"/>
      <c r="PGR54" s="98"/>
      <c r="PGS54" s="98"/>
      <c r="PGT54" s="98"/>
      <c r="PGU54" s="98"/>
      <c r="PGV54" s="98"/>
      <c r="PGW54" s="98"/>
      <c r="PGX54" s="98"/>
      <c r="PGY54" s="98"/>
      <c r="PGZ54" s="98"/>
      <c r="PHA54" s="98"/>
      <c r="PHB54" s="98"/>
      <c r="PHC54" s="98"/>
      <c r="PHD54" s="98"/>
      <c r="PHE54" s="98"/>
      <c r="PHF54" s="98"/>
      <c r="PHG54" s="98"/>
      <c r="PHH54" s="98"/>
      <c r="PHI54" s="98"/>
      <c r="PHJ54" s="98"/>
      <c r="PHK54" s="98"/>
      <c r="PHL54" s="98"/>
      <c r="PHM54" s="98"/>
      <c r="PHN54" s="98"/>
      <c r="PHO54" s="98"/>
      <c r="PHP54" s="98"/>
      <c r="PHQ54" s="98"/>
      <c r="PHR54" s="98"/>
      <c r="PHS54" s="98"/>
      <c r="PHT54" s="98"/>
      <c r="PHU54" s="98"/>
      <c r="PHV54" s="98"/>
      <c r="PHW54" s="98"/>
      <c r="PHX54" s="98"/>
      <c r="PHY54" s="98"/>
      <c r="PHZ54" s="98"/>
      <c r="PIA54" s="98"/>
      <c r="PIB54" s="98"/>
      <c r="PIC54" s="98"/>
      <c r="PID54" s="98"/>
      <c r="PIE54" s="98"/>
      <c r="PIF54" s="98"/>
      <c r="PIG54" s="98"/>
      <c r="PIH54" s="98"/>
      <c r="PII54" s="98"/>
      <c r="PIJ54" s="98"/>
      <c r="PIK54" s="98"/>
      <c r="PIL54" s="98"/>
      <c r="PIM54" s="98"/>
      <c r="PIN54" s="98"/>
      <c r="PIO54" s="98"/>
      <c r="PIP54" s="98"/>
      <c r="PIQ54" s="98"/>
      <c r="PIR54" s="98"/>
      <c r="PIS54" s="98"/>
      <c r="PIT54" s="98"/>
      <c r="PIU54" s="98"/>
      <c r="PIV54" s="98"/>
      <c r="PIW54" s="98"/>
      <c r="PIX54" s="98"/>
      <c r="PIY54" s="98"/>
      <c r="PIZ54" s="98"/>
      <c r="PJA54" s="98"/>
      <c r="PJB54" s="98"/>
      <c r="PJC54" s="98"/>
      <c r="PJD54" s="98"/>
      <c r="PJE54" s="98"/>
      <c r="PJF54" s="98"/>
      <c r="PJG54" s="98"/>
      <c r="PJH54" s="98"/>
      <c r="PJI54" s="98"/>
      <c r="PJJ54" s="98"/>
      <c r="PJK54" s="98"/>
      <c r="PJL54" s="98"/>
      <c r="PJM54" s="98"/>
      <c r="PJN54" s="98"/>
      <c r="PJO54" s="98"/>
      <c r="PJP54" s="98"/>
      <c r="PJQ54" s="98"/>
      <c r="PJR54" s="98"/>
      <c r="PJS54" s="98"/>
      <c r="PJT54" s="98"/>
      <c r="PJU54" s="98"/>
      <c r="PJV54" s="98"/>
      <c r="PJW54" s="98"/>
      <c r="PJX54" s="98"/>
      <c r="PJY54" s="98"/>
      <c r="PJZ54" s="98"/>
      <c r="PKA54" s="98"/>
      <c r="PKB54" s="98"/>
      <c r="PKC54" s="98"/>
      <c r="PKD54" s="98"/>
      <c r="PKE54" s="98"/>
      <c r="PKF54" s="98"/>
      <c r="PKG54" s="98"/>
      <c r="PKH54" s="98"/>
      <c r="PKI54" s="98"/>
      <c r="PKJ54" s="98"/>
      <c r="PKK54" s="98"/>
      <c r="PKL54" s="98"/>
      <c r="PKM54" s="98"/>
      <c r="PKN54" s="98"/>
      <c r="PKO54" s="98"/>
      <c r="PKP54" s="98"/>
      <c r="PKQ54" s="98"/>
      <c r="PKR54" s="98"/>
      <c r="PKS54" s="98"/>
      <c r="PKT54" s="98"/>
      <c r="PKU54" s="98"/>
      <c r="PKV54" s="98"/>
      <c r="PKW54" s="98"/>
      <c r="PKX54" s="98"/>
      <c r="PKY54" s="98"/>
      <c r="PKZ54" s="98"/>
      <c r="PLA54" s="98"/>
      <c r="PLB54" s="98"/>
      <c r="PLC54" s="98"/>
      <c r="PLD54" s="98"/>
      <c r="PLE54" s="98"/>
      <c r="PLF54" s="98"/>
      <c r="PLG54" s="98"/>
      <c r="PLH54" s="98"/>
      <c r="PLI54" s="98"/>
      <c r="PLJ54" s="98"/>
      <c r="PLK54" s="98"/>
      <c r="PLL54" s="98"/>
      <c r="PLM54" s="98"/>
      <c r="PLN54" s="98"/>
      <c r="PLO54" s="98"/>
      <c r="PLP54" s="98"/>
      <c r="PLQ54" s="98"/>
      <c r="PLR54" s="98"/>
      <c r="PLS54" s="98"/>
      <c r="PLT54" s="98"/>
      <c r="PLU54" s="98"/>
      <c r="PLV54" s="98"/>
      <c r="PLW54" s="98"/>
      <c r="PLX54" s="98"/>
      <c r="PLY54" s="98"/>
      <c r="PLZ54" s="98"/>
      <c r="PMA54" s="98"/>
      <c r="PMB54" s="98"/>
      <c r="PMC54" s="98"/>
      <c r="PMD54" s="98"/>
      <c r="PME54" s="98"/>
      <c r="PMF54" s="98"/>
      <c r="PMG54" s="98"/>
      <c r="PMH54" s="98"/>
      <c r="PMI54" s="98"/>
      <c r="PMJ54" s="98"/>
      <c r="PMK54" s="98"/>
      <c r="PML54" s="98"/>
      <c r="PMM54" s="98"/>
      <c r="PMN54" s="98"/>
      <c r="PMO54" s="98"/>
      <c r="PMP54" s="98"/>
      <c r="PMQ54" s="98"/>
      <c r="PMR54" s="98"/>
      <c r="PMS54" s="98"/>
      <c r="PMT54" s="98"/>
      <c r="PMU54" s="98"/>
      <c r="PMV54" s="98"/>
      <c r="PMW54" s="98"/>
      <c r="PMX54" s="98"/>
      <c r="PMY54" s="98"/>
      <c r="PMZ54" s="98"/>
      <c r="PNA54" s="98"/>
      <c r="PNB54" s="98"/>
      <c r="PNC54" s="98"/>
      <c r="PND54" s="98"/>
      <c r="PNE54" s="98"/>
      <c r="PNF54" s="98"/>
      <c r="PNG54" s="98"/>
      <c r="PNH54" s="98"/>
      <c r="PNI54" s="98"/>
      <c r="PNJ54" s="98"/>
      <c r="PNK54" s="98"/>
      <c r="PNL54" s="98"/>
      <c r="PNM54" s="98"/>
      <c r="PNN54" s="98"/>
      <c r="PNO54" s="98"/>
      <c r="PNP54" s="98"/>
      <c r="PNQ54" s="98"/>
      <c r="PNR54" s="98"/>
      <c r="PNS54" s="98"/>
      <c r="PNT54" s="98"/>
      <c r="PNU54" s="98"/>
      <c r="PNV54" s="98"/>
      <c r="PNW54" s="98"/>
      <c r="PNX54" s="98"/>
      <c r="PNY54" s="98"/>
      <c r="PNZ54" s="98"/>
      <c r="POA54" s="98"/>
      <c r="POB54" s="98"/>
      <c r="POC54" s="98"/>
      <c r="POD54" s="98"/>
      <c r="POE54" s="98"/>
      <c r="POF54" s="98"/>
      <c r="POG54" s="98"/>
      <c r="POH54" s="98"/>
      <c r="POI54" s="98"/>
      <c r="POJ54" s="98"/>
      <c r="POK54" s="98"/>
      <c r="POL54" s="98"/>
      <c r="POM54" s="98"/>
      <c r="PON54" s="98"/>
      <c r="POO54" s="98"/>
      <c r="POP54" s="98"/>
      <c r="POQ54" s="98"/>
      <c r="POR54" s="98"/>
      <c r="POS54" s="98"/>
      <c r="POT54" s="98"/>
      <c r="POU54" s="98"/>
      <c r="POV54" s="98"/>
      <c r="POW54" s="98"/>
      <c r="POX54" s="98"/>
      <c r="POY54" s="98"/>
      <c r="POZ54" s="98"/>
      <c r="PPA54" s="98"/>
      <c r="PPB54" s="98"/>
      <c r="PPC54" s="98"/>
      <c r="PPD54" s="98"/>
      <c r="PPE54" s="98"/>
      <c r="PPF54" s="98"/>
      <c r="PPG54" s="98"/>
      <c r="PPH54" s="98"/>
      <c r="PPI54" s="98"/>
      <c r="PPJ54" s="98"/>
      <c r="PPK54" s="98"/>
      <c r="PPL54" s="98"/>
      <c r="PPM54" s="98"/>
      <c r="PPN54" s="98"/>
      <c r="PPO54" s="98"/>
      <c r="PPP54" s="98"/>
      <c r="PPQ54" s="98"/>
      <c r="PPR54" s="98"/>
      <c r="PPS54" s="98"/>
      <c r="PPT54" s="98"/>
      <c r="PPU54" s="98"/>
      <c r="PPV54" s="98"/>
      <c r="PPW54" s="98"/>
      <c r="PPX54" s="98"/>
      <c r="PPY54" s="98"/>
      <c r="PPZ54" s="98"/>
      <c r="PQA54" s="98"/>
      <c r="PQB54" s="98"/>
      <c r="PQC54" s="98"/>
      <c r="PQD54" s="98"/>
      <c r="PQE54" s="98"/>
      <c r="PQF54" s="98"/>
      <c r="PQG54" s="98"/>
      <c r="PQH54" s="98"/>
      <c r="PQI54" s="98"/>
      <c r="PQJ54" s="98"/>
      <c r="PQK54" s="98"/>
      <c r="PQL54" s="98"/>
      <c r="PQM54" s="98"/>
      <c r="PQN54" s="98"/>
      <c r="PQO54" s="98"/>
      <c r="PQP54" s="98"/>
      <c r="PQQ54" s="98"/>
      <c r="PQR54" s="98"/>
      <c r="PQS54" s="98"/>
      <c r="PQT54" s="98"/>
      <c r="PQU54" s="98"/>
      <c r="PQV54" s="98"/>
      <c r="PQW54" s="98"/>
      <c r="PQX54" s="98"/>
      <c r="PQY54" s="98"/>
      <c r="PQZ54" s="98"/>
      <c r="PRA54" s="98"/>
      <c r="PRB54" s="98"/>
      <c r="PRC54" s="98"/>
      <c r="PRD54" s="98"/>
      <c r="PRE54" s="98"/>
      <c r="PRF54" s="98"/>
      <c r="PRG54" s="98"/>
      <c r="PRH54" s="98"/>
      <c r="PRI54" s="98"/>
      <c r="PRJ54" s="98"/>
      <c r="PRK54" s="98"/>
      <c r="PRL54" s="98"/>
      <c r="PRM54" s="98"/>
      <c r="PRN54" s="98"/>
      <c r="PRO54" s="98"/>
      <c r="PRP54" s="98"/>
      <c r="PRQ54" s="98"/>
      <c r="PRR54" s="98"/>
      <c r="PRS54" s="98"/>
      <c r="PRT54" s="98"/>
      <c r="PRU54" s="98"/>
      <c r="PRV54" s="98"/>
      <c r="PRW54" s="98"/>
      <c r="PRX54" s="98"/>
      <c r="PRY54" s="98"/>
      <c r="PRZ54" s="98"/>
      <c r="PSA54" s="98"/>
      <c r="PSB54" s="98"/>
      <c r="PSC54" s="98"/>
      <c r="PSD54" s="98"/>
      <c r="PSE54" s="98"/>
      <c r="PSF54" s="98"/>
      <c r="PSG54" s="98"/>
      <c r="PSH54" s="98"/>
      <c r="PSI54" s="98"/>
      <c r="PSJ54" s="98"/>
      <c r="PSK54" s="98"/>
      <c r="PSL54" s="98"/>
      <c r="PSM54" s="98"/>
      <c r="PSN54" s="98"/>
      <c r="PSO54" s="98"/>
      <c r="PSP54" s="98"/>
      <c r="PSQ54" s="98"/>
      <c r="PSR54" s="98"/>
      <c r="PSS54" s="98"/>
      <c r="PST54" s="98"/>
      <c r="PSU54" s="98"/>
      <c r="PSV54" s="98"/>
      <c r="PSW54" s="98"/>
      <c r="PSX54" s="98"/>
      <c r="PSY54" s="98"/>
      <c r="PSZ54" s="98"/>
      <c r="PTA54" s="98"/>
      <c r="PTB54" s="98"/>
      <c r="PTC54" s="98"/>
      <c r="PTD54" s="98"/>
      <c r="PTE54" s="98"/>
      <c r="PTF54" s="98"/>
      <c r="PTG54" s="98"/>
      <c r="PTH54" s="98"/>
      <c r="PTI54" s="98"/>
      <c r="PTJ54" s="98"/>
      <c r="PTK54" s="98"/>
      <c r="PTL54" s="98"/>
      <c r="PTM54" s="98"/>
      <c r="PTN54" s="98"/>
      <c r="PTO54" s="98"/>
      <c r="PTP54" s="98"/>
      <c r="PTQ54" s="98"/>
      <c r="PTR54" s="98"/>
      <c r="PTS54" s="98"/>
      <c r="PTT54" s="98"/>
      <c r="PTU54" s="98"/>
      <c r="PTV54" s="98"/>
      <c r="PTW54" s="98"/>
      <c r="PTX54" s="98"/>
      <c r="PTY54" s="98"/>
      <c r="PTZ54" s="98"/>
      <c r="PUA54" s="98"/>
      <c r="PUB54" s="98"/>
      <c r="PUC54" s="98"/>
      <c r="PUD54" s="98"/>
      <c r="PUE54" s="98"/>
      <c r="PUF54" s="98"/>
      <c r="PUG54" s="98"/>
      <c r="PUH54" s="98"/>
      <c r="PUI54" s="98"/>
      <c r="PUJ54" s="98"/>
      <c r="PUK54" s="98"/>
      <c r="PUL54" s="98"/>
      <c r="PUM54" s="98"/>
      <c r="PUN54" s="98"/>
      <c r="PUO54" s="98"/>
      <c r="PUP54" s="98"/>
      <c r="PUQ54" s="98"/>
      <c r="PUR54" s="98"/>
      <c r="PUS54" s="98"/>
      <c r="PUT54" s="98"/>
      <c r="PUU54" s="98"/>
      <c r="PUV54" s="98"/>
      <c r="PUW54" s="98"/>
      <c r="PUX54" s="98"/>
      <c r="PUY54" s="98"/>
      <c r="PUZ54" s="98"/>
      <c r="PVA54" s="98"/>
      <c r="PVB54" s="98"/>
      <c r="PVC54" s="98"/>
      <c r="PVD54" s="98"/>
      <c r="PVE54" s="98"/>
      <c r="PVF54" s="98"/>
      <c r="PVG54" s="98"/>
      <c r="PVH54" s="98"/>
      <c r="PVI54" s="98"/>
      <c r="PVJ54" s="98"/>
      <c r="PVK54" s="98"/>
      <c r="PVL54" s="98"/>
      <c r="PVM54" s="98"/>
      <c r="PVN54" s="98"/>
      <c r="PVO54" s="98"/>
      <c r="PVP54" s="98"/>
      <c r="PVQ54" s="98"/>
      <c r="PVR54" s="98"/>
      <c r="PVS54" s="98"/>
      <c r="PVT54" s="98"/>
      <c r="PVU54" s="98"/>
      <c r="PVV54" s="98"/>
      <c r="PVW54" s="98"/>
      <c r="PVX54" s="98"/>
      <c r="PVY54" s="98"/>
      <c r="PVZ54" s="98"/>
      <c r="PWA54" s="98"/>
      <c r="PWB54" s="98"/>
      <c r="PWC54" s="98"/>
      <c r="PWD54" s="98"/>
      <c r="PWE54" s="98"/>
      <c r="PWF54" s="98"/>
      <c r="PWG54" s="98"/>
      <c r="PWH54" s="98"/>
      <c r="PWI54" s="98"/>
      <c r="PWJ54" s="98"/>
      <c r="PWK54" s="98"/>
      <c r="PWL54" s="98"/>
      <c r="PWM54" s="98"/>
      <c r="PWN54" s="98"/>
      <c r="PWO54" s="98"/>
      <c r="PWP54" s="98"/>
      <c r="PWQ54" s="98"/>
      <c r="PWR54" s="98"/>
      <c r="PWS54" s="98"/>
      <c r="PWT54" s="98"/>
      <c r="PWU54" s="98"/>
      <c r="PWV54" s="98"/>
      <c r="PWW54" s="98"/>
      <c r="PWX54" s="98"/>
      <c r="PWY54" s="98"/>
      <c r="PWZ54" s="98"/>
      <c r="PXA54" s="98"/>
      <c r="PXB54" s="98"/>
      <c r="PXC54" s="98"/>
      <c r="PXD54" s="98"/>
      <c r="PXE54" s="98"/>
      <c r="PXF54" s="98"/>
      <c r="PXG54" s="98"/>
      <c r="PXH54" s="98"/>
      <c r="PXI54" s="98"/>
      <c r="PXJ54" s="98"/>
      <c r="PXK54" s="98"/>
      <c r="PXL54" s="98"/>
      <c r="PXM54" s="98"/>
      <c r="PXN54" s="98"/>
      <c r="PXO54" s="98"/>
      <c r="PXP54" s="98"/>
      <c r="PXQ54" s="98"/>
      <c r="PXR54" s="98"/>
      <c r="PXS54" s="98"/>
      <c r="PXT54" s="98"/>
      <c r="PXU54" s="98"/>
      <c r="PXV54" s="98"/>
      <c r="PXW54" s="98"/>
      <c r="PXX54" s="98"/>
      <c r="PXY54" s="98"/>
      <c r="PXZ54" s="98"/>
      <c r="PYA54" s="98"/>
      <c r="PYB54" s="98"/>
      <c r="PYC54" s="98"/>
      <c r="PYD54" s="98"/>
      <c r="PYE54" s="98"/>
      <c r="PYF54" s="98"/>
      <c r="PYG54" s="98"/>
      <c r="PYH54" s="98"/>
      <c r="PYI54" s="98"/>
      <c r="PYJ54" s="98"/>
      <c r="PYK54" s="98"/>
      <c r="PYL54" s="98"/>
      <c r="PYM54" s="98"/>
      <c r="PYN54" s="98"/>
      <c r="PYO54" s="98"/>
      <c r="PYP54" s="98"/>
      <c r="PYQ54" s="98"/>
      <c r="PYR54" s="98"/>
      <c r="PYS54" s="98"/>
      <c r="PYT54" s="98"/>
      <c r="PYU54" s="98"/>
      <c r="PYV54" s="98"/>
      <c r="PYW54" s="98"/>
      <c r="PYX54" s="98"/>
      <c r="PYY54" s="98"/>
      <c r="PYZ54" s="98"/>
      <c r="PZA54" s="98"/>
      <c r="PZB54" s="98"/>
      <c r="PZC54" s="98"/>
      <c r="PZD54" s="98"/>
      <c r="PZE54" s="98"/>
      <c r="PZF54" s="98"/>
      <c r="PZG54" s="98"/>
      <c r="PZH54" s="98"/>
      <c r="PZI54" s="98"/>
      <c r="PZJ54" s="98"/>
      <c r="PZK54" s="98"/>
      <c r="PZL54" s="98"/>
      <c r="PZM54" s="98"/>
      <c r="PZN54" s="98"/>
      <c r="PZO54" s="98"/>
      <c r="PZP54" s="98"/>
      <c r="PZQ54" s="98"/>
      <c r="PZR54" s="98"/>
      <c r="PZS54" s="98"/>
      <c r="PZT54" s="98"/>
      <c r="PZU54" s="98"/>
      <c r="PZV54" s="98"/>
      <c r="PZW54" s="98"/>
      <c r="PZX54" s="98"/>
      <c r="PZY54" s="98"/>
      <c r="PZZ54" s="98"/>
      <c r="QAA54" s="98"/>
      <c r="QAB54" s="98"/>
      <c r="QAC54" s="98"/>
      <c r="QAD54" s="98"/>
      <c r="QAE54" s="98"/>
      <c r="QAF54" s="98"/>
      <c r="QAG54" s="98"/>
      <c r="QAH54" s="98"/>
      <c r="QAI54" s="98"/>
      <c r="QAJ54" s="98"/>
      <c r="QAK54" s="98"/>
      <c r="QAL54" s="98"/>
      <c r="QAM54" s="98"/>
      <c r="QAN54" s="98"/>
      <c r="QAO54" s="98"/>
      <c r="QAP54" s="98"/>
      <c r="QAQ54" s="98"/>
      <c r="QAR54" s="98"/>
      <c r="QAS54" s="98"/>
      <c r="QAT54" s="98"/>
      <c r="QAU54" s="98"/>
      <c r="QAV54" s="98"/>
      <c r="QAW54" s="98"/>
      <c r="QAX54" s="98"/>
      <c r="QAY54" s="98"/>
      <c r="QAZ54" s="98"/>
      <c r="QBA54" s="98"/>
      <c r="QBB54" s="98"/>
      <c r="QBC54" s="98"/>
      <c r="QBD54" s="98"/>
      <c r="QBE54" s="98"/>
      <c r="QBF54" s="98"/>
      <c r="QBG54" s="98"/>
      <c r="QBH54" s="98"/>
      <c r="QBI54" s="98"/>
      <c r="QBJ54" s="98"/>
      <c r="QBK54" s="98"/>
      <c r="QBL54" s="98"/>
      <c r="QBM54" s="98"/>
      <c r="QBN54" s="98"/>
      <c r="QBO54" s="98"/>
      <c r="QBP54" s="98"/>
      <c r="QBQ54" s="98"/>
      <c r="QBR54" s="98"/>
      <c r="QBS54" s="98"/>
      <c r="QBT54" s="98"/>
      <c r="QBU54" s="98"/>
      <c r="QBV54" s="98"/>
      <c r="QBW54" s="98"/>
      <c r="QBX54" s="98"/>
      <c r="QBY54" s="98"/>
      <c r="QBZ54" s="98"/>
      <c r="QCA54" s="98"/>
      <c r="QCB54" s="98"/>
      <c r="QCC54" s="98"/>
      <c r="QCD54" s="98"/>
      <c r="QCE54" s="98"/>
      <c r="QCF54" s="98"/>
      <c r="QCG54" s="98"/>
      <c r="QCH54" s="98"/>
      <c r="QCI54" s="98"/>
      <c r="QCJ54" s="98"/>
      <c r="QCK54" s="98"/>
      <c r="QCL54" s="98"/>
      <c r="QCM54" s="98"/>
      <c r="QCN54" s="98"/>
      <c r="QCO54" s="98"/>
      <c r="QCP54" s="98"/>
      <c r="QCQ54" s="98"/>
      <c r="QCR54" s="98"/>
      <c r="QCS54" s="98"/>
      <c r="QCT54" s="98"/>
      <c r="QCU54" s="98"/>
      <c r="QCV54" s="98"/>
      <c r="QCW54" s="98"/>
      <c r="QCX54" s="98"/>
      <c r="QCY54" s="98"/>
      <c r="QCZ54" s="98"/>
      <c r="QDA54" s="98"/>
      <c r="QDB54" s="98"/>
      <c r="QDC54" s="98"/>
      <c r="QDD54" s="98"/>
      <c r="QDE54" s="98"/>
      <c r="QDF54" s="98"/>
      <c r="QDG54" s="98"/>
      <c r="QDH54" s="98"/>
      <c r="QDI54" s="98"/>
      <c r="QDJ54" s="98"/>
      <c r="QDK54" s="98"/>
      <c r="QDL54" s="98"/>
      <c r="QDM54" s="98"/>
      <c r="QDN54" s="98"/>
      <c r="QDO54" s="98"/>
      <c r="QDP54" s="98"/>
      <c r="QDQ54" s="98"/>
      <c r="QDR54" s="98"/>
      <c r="QDS54" s="98"/>
      <c r="QDT54" s="98"/>
      <c r="QDU54" s="98"/>
      <c r="QDV54" s="98"/>
      <c r="QDW54" s="98"/>
      <c r="QDX54" s="98"/>
      <c r="QDY54" s="98"/>
      <c r="QDZ54" s="98"/>
      <c r="QEA54" s="98"/>
      <c r="QEB54" s="98"/>
      <c r="QEC54" s="98"/>
      <c r="QED54" s="98"/>
      <c r="QEE54" s="98"/>
      <c r="QEF54" s="98"/>
      <c r="QEG54" s="98"/>
      <c r="QEH54" s="98"/>
      <c r="QEI54" s="98"/>
      <c r="QEJ54" s="98"/>
      <c r="QEK54" s="98"/>
      <c r="QEL54" s="98"/>
      <c r="QEM54" s="98"/>
      <c r="QEN54" s="98"/>
      <c r="QEO54" s="98"/>
      <c r="QEP54" s="98"/>
      <c r="QEQ54" s="98"/>
      <c r="QER54" s="98"/>
      <c r="QES54" s="98"/>
      <c r="QET54" s="98"/>
      <c r="QEU54" s="98"/>
      <c r="QEV54" s="98"/>
      <c r="QEW54" s="98"/>
      <c r="QEX54" s="98"/>
      <c r="QEY54" s="98"/>
      <c r="QEZ54" s="98"/>
      <c r="QFA54" s="98"/>
      <c r="QFB54" s="98"/>
      <c r="QFC54" s="98"/>
      <c r="QFD54" s="98"/>
      <c r="QFE54" s="98"/>
      <c r="QFF54" s="98"/>
      <c r="QFG54" s="98"/>
      <c r="QFH54" s="98"/>
      <c r="QFI54" s="98"/>
      <c r="QFJ54" s="98"/>
      <c r="QFK54" s="98"/>
      <c r="QFL54" s="98"/>
      <c r="QFM54" s="98"/>
      <c r="QFN54" s="98"/>
      <c r="QFO54" s="98"/>
      <c r="QFP54" s="98"/>
      <c r="QFQ54" s="98"/>
      <c r="QFR54" s="98"/>
      <c r="QFS54" s="98"/>
      <c r="QFT54" s="98"/>
      <c r="QFU54" s="98"/>
      <c r="QFV54" s="98"/>
      <c r="QFW54" s="98"/>
      <c r="QFX54" s="98"/>
      <c r="QFY54" s="98"/>
      <c r="QFZ54" s="98"/>
      <c r="QGA54" s="98"/>
      <c r="QGB54" s="98"/>
      <c r="QGC54" s="98"/>
      <c r="QGD54" s="98"/>
      <c r="QGE54" s="98"/>
      <c r="QGF54" s="98"/>
      <c r="QGG54" s="98"/>
      <c r="QGH54" s="98"/>
      <c r="QGI54" s="98"/>
      <c r="QGJ54" s="98"/>
      <c r="QGK54" s="98"/>
      <c r="QGL54" s="98"/>
      <c r="QGM54" s="98"/>
      <c r="QGN54" s="98"/>
      <c r="QGO54" s="98"/>
      <c r="QGP54" s="98"/>
      <c r="QGQ54" s="98"/>
      <c r="QGR54" s="98"/>
      <c r="QGS54" s="98"/>
      <c r="QGT54" s="98"/>
      <c r="QGU54" s="98"/>
      <c r="QGV54" s="98"/>
      <c r="QGW54" s="98"/>
      <c r="QGX54" s="98"/>
      <c r="QGY54" s="98"/>
      <c r="QGZ54" s="98"/>
      <c r="QHA54" s="98"/>
      <c r="QHB54" s="98"/>
      <c r="QHC54" s="98"/>
      <c r="QHD54" s="98"/>
      <c r="QHE54" s="98"/>
      <c r="QHF54" s="98"/>
      <c r="QHG54" s="98"/>
      <c r="QHH54" s="98"/>
      <c r="QHI54" s="98"/>
      <c r="QHJ54" s="98"/>
      <c r="QHK54" s="98"/>
      <c r="QHL54" s="98"/>
      <c r="QHM54" s="98"/>
      <c r="QHN54" s="98"/>
      <c r="QHO54" s="98"/>
      <c r="QHP54" s="98"/>
      <c r="QHQ54" s="98"/>
      <c r="QHR54" s="98"/>
      <c r="QHS54" s="98"/>
      <c r="QHT54" s="98"/>
      <c r="QHU54" s="98"/>
      <c r="QHV54" s="98"/>
      <c r="QHW54" s="98"/>
      <c r="QHX54" s="98"/>
      <c r="QHY54" s="98"/>
      <c r="QHZ54" s="98"/>
      <c r="QIA54" s="98"/>
      <c r="QIB54" s="98"/>
      <c r="QIC54" s="98"/>
      <c r="QID54" s="98"/>
      <c r="QIE54" s="98"/>
      <c r="QIF54" s="98"/>
      <c r="QIG54" s="98"/>
      <c r="QIH54" s="98"/>
      <c r="QII54" s="98"/>
      <c r="QIJ54" s="98"/>
      <c r="QIK54" s="98"/>
      <c r="QIL54" s="98"/>
      <c r="QIM54" s="98"/>
      <c r="QIN54" s="98"/>
      <c r="QIO54" s="98"/>
      <c r="QIP54" s="98"/>
      <c r="QIQ54" s="98"/>
      <c r="QIR54" s="98"/>
      <c r="QIS54" s="98"/>
      <c r="QIT54" s="98"/>
      <c r="QIU54" s="98"/>
      <c r="QIV54" s="98"/>
      <c r="QIW54" s="98"/>
      <c r="QIX54" s="98"/>
      <c r="QIY54" s="98"/>
      <c r="QIZ54" s="98"/>
      <c r="QJA54" s="98"/>
      <c r="QJB54" s="98"/>
      <c r="QJC54" s="98"/>
      <c r="QJD54" s="98"/>
      <c r="QJE54" s="98"/>
      <c r="QJF54" s="98"/>
      <c r="QJG54" s="98"/>
      <c r="QJH54" s="98"/>
      <c r="QJI54" s="98"/>
      <c r="QJJ54" s="98"/>
      <c r="QJK54" s="98"/>
      <c r="QJL54" s="98"/>
      <c r="QJM54" s="98"/>
      <c r="QJN54" s="98"/>
      <c r="QJO54" s="98"/>
      <c r="QJP54" s="98"/>
      <c r="QJQ54" s="98"/>
      <c r="QJR54" s="98"/>
      <c r="QJS54" s="98"/>
      <c r="QJT54" s="98"/>
      <c r="QJU54" s="98"/>
      <c r="QJV54" s="98"/>
      <c r="QJW54" s="98"/>
      <c r="QJX54" s="98"/>
      <c r="QJY54" s="98"/>
      <c r="QJZ54" s="98"/>
      <c r="QKA54" s="98"/>
      <c r="QKB54" s="98"/>
      <c r="QKC54" s="98"/>
      <c r="QKD54" s="98"/>
      <c r="QKE54" s="98"/>
      <c r="QKF54" s="98"/>
      <c r="QKG54" s="98"/>
      <c r="QKH54" s="98"/>
      <c r="QKI54" s="98"/>
      <c r="QKJ54" s="98"/>
      <c r="QKK54" s="98"/>
      <c r="QKL54" s="98"/>
      <c r="QKM54" s="98"/>
      <c r="QKN54" s="98"/>
      <c r="QKO54" s="98"/>
      <c r="QKP54" s="98"/>
      <c r="QKQ54" s="98"/>
      <c r="QKR54" s="98"/>
      <c r="QKS54" s="98"/>
      <c r="QKT54" s="98"/>
      <c r="QKU54" s="98"/>
      <c r="QKV54" s="98"/>
      <c r="QKW54" s="98"/>
      <c r="QKX54" s="98"/>
      <c r="QKY54" s="98"/>
      <c r="QKZ54" s="98"/>
      <c r="QLA54" s="98"/>
      <c r="QLB54" s="98"/>
      <c r="QLC54" s="98"/>
      <c r="QLD54" s="98"/>
      <c r="QLE54" s="98"/>
      <c r="QLF54" s="98"/>
      <c r="QLG54" s="98"/>
      <c r="QLH54" s="98"/>
      <c r="QLI54" s="98"/>
      <c r="QLJ54" s="98"/>
      <c r="QLK54" s="98"/>
      <c r="QLL54" s="98"/>
      <c r="QLM54" s="98"/>
      <c r="QLN54" s="98"/>
      <c r="QLO54" s="98"/>
      <c r="QLP54" s="98"/>
      <c r="QLQ54" s="98"/>
      <c r="QLR54" s="98"/>
      <c r="QLS54" s="98"/>
      <c r="QLT54" s="98"/>
      <c r="QLU54" s="98"/>
      <c r="QLV54" s="98"/>
      <c r="QLW54" s="98"/>
      <c r="QLX54" s="98"/>
      <c r="QLY54" s="98"/>
      <c r="QLZ54" s="98"/>
      <c r="QMA54" s="98"/>
      <c r="QMB54" s="98"/>
      <c r="QMC54" s="98"/>
      <c r="QMD54" s="98"/>
      <c r="QME54" s="98"/>
      <c r="QMF54" s="98"/>
      <c r="QMG54" s="98"/>
      <c r="QMH54" s="98"/>
      <c r="QMI54" s="98"/>
      <c r="QMJ54" s="98"/>
      <c r="QMK54" s="98"/>
      <c r="QML54" s="98"/>
      <c r="QMM54" s="98"/>
      <c r="QMN54" s="98"/>
      <c r="QMO54" s="98"/>
      <c r="QMP54" s="98"/>
      <c r="QMQ54" s="98"/>
      <c r="QMR54" s="98"/>
      <c r="QMS54" s="98"/>
      <c r="QMT54" s="98"/>
      <c r="QMU54" s="98"/>
      <c r="QMV54" s="98"/>
      <c r="QMW54" s="98"/>
      <c r="QMX54" s="98"/>
      <c r="QMY54" s="98"/>
      <c r="QMZ54" s="98"/>
      <c r="QNA54" s="98"/>
      <c r="QNB54" s="98"/>
      <c r="QNC54" s="98"/>
      <c r="QND54" s="98"/>
      <c r="QNE54" s="98"/>
      <c r="QNF54" s="98"/>
      <c r="QNG54" s="98"/>
      <c r="QNH54" s="98"/>
      <c r="QNI54" s="98"/>
      <c r="QNJ54" s="98"/>
      <c r="QNK54" s="98"/>
      <c r="QNL54" s="98"/>
      <c r="QNM54" s="98"/>
      <c r="QNN54" s="98"/>
      <c r="QNO54" s="98"/>
      <c r="QNP54" s="98"/>
      <c r="QNQ54" s="98"/>
      <c r="QNR54" s="98"/>
      <c r="QNS54" s="98"/>
      <c r="QNT54" s="98"/>
      <c r="QNU54" s="98"/>
      <c r="QNV54" s="98"/>
      <c r="QNW54" s="98"/>
      <c r="QNX54" s="98"/>
      <c r="QNY54" s="98"/>
      <c r="QNZ54" s="98"/>
      <c r="QOA54" s="98"/>
      <c r="QOB54" s="98"/>
      <c r="QOC54" s="98"/>
      <c r="QOD54" s="98"/>
      <c r="QOE54" s="98"/>
      <c r="QOF54" s="98"/>
      <c r="QOG54" s="98"/>
      <c r="QOH54" s="98"/>
      <c r="QOI54" s="98"/>
      <c r="QOJ54" s="98"/>
      <c r="QOK54" s="98"/>
      <c r="QOL54" s="98"/>
      <c r="QOM54" s="98"/>
      <c r="QON54" s="98"/>
      <c r="QOO54" s="98"/>
      <c r="QOP54" s="98"/>
      <c r="QOQ54" s="98"/>
      <c r="QOR54" s="98"/>
      <c r="QOS54" s="98"/>
      <c r="QOT54" s="98"/>
      <c r="QOU54" s="98"/>
      <c r="QOV54" s="98"/>
      <c r="QOW54" s="98"/>
      <c r="QOX54" s="98"/>
      <c r="QOY54" s="98"/>
      <c r="QOZ54" s="98"/>
      <c r="QPA54" s="98"/>
      <c r="QPB54" s="98"/>
      <c r="QPC54" s="98"/>
      <c r="QPD54" s="98"/>
      <c r="QPE54" s="98"/>
      <c r="QPF54" s="98"/>
      <c r="QPG54" s="98"/>
      <c r="QPH54" s="98"/>
      <c r="QPI54" s="98"/>
      <c r="QPJ54" s="98"/>
      <c r="QPK54" s="98"/>
      <c r="QPL54" s="98"/>
      <c r="QPM54" s="98"/>
      <c r="QPN54" s="98"/>
      <c r="QPO54" s="98"/>
      <c r="QPP54" s="98"/>
      <c r="QPQ54" s="98"/>
      <c r="QPR54" s="98"/>
      <c r="QPS54" s="98"/>
      <c r="QPT54" s="98"/>
      <c r="QPU54" s="98"/>
      <c r="QPV54" s="98"/>
      <c r="QPW54" s="98"/>
      <c r="QPX54" s="98"/>
      <c r="QPY54" s="98"/>
      <c r="QPZ54" s="98"/>
      <c r="QQA54" s="98"/>
      <c r="QQB54" s="98"/>
      <c r="QQC54" s="98"/>
      <c r="QQD54" s="98"/>
      <c r="QQE54" s="98"/>
      <c r="QQF54" s="98"/>
      <c r="QQG54" s="98"/>
      <c r="QQH54" s="98"/>
      <c r="QQI54" s="98"/>
      <c r="QQJ54" s="98"/>
      <c r="QQK54" s="98"/>
      <c r="QQL54" s="98"/>
      <c r="QQM54" s="98"/>
      <c r="QQN54" s="98"/>
      <c r="QQO54" s="98"/>
      <c r="QQP54" s="98"/>
      <c r="QQQ54" s="98"/>
      <c r="QQR54" s="98"/>
      <c r="QQS54" s="98"/>
      <c r="QQT54" s="98"/>
      <c r="QQU54" s="98"/>
      <c r="QQV54" s="98"/>
      <c r="QQW54" s="98"/>
      <c r="QQX54" s="98"/>
      <c r="QQY54" s="98"/>
      <c r="QQZ54" s="98"/>
      <c r="QRA54" s="98"/>
      <c r="QRB54" s="98"/>
      <c r="QRC54" s="98"/>
      <c r="QRD54" s="98"/>
      <c r="QRE54" s="98"/>
      <c r="QRF54" s="98"/>
      <c r="QRG54" s="98"/>
      <c r="QRH54" s="98"/>
      <c r="QRI54" s="98"/>
      <c r="QRJ54" s="98"/>
      <c r="QRK54" s="98"/>
      <c r="QRL54" s="98"/>
      <c r="QRM54" s="98"/>
      <c r="QRN54" s="98"/>
      <c r="QRO54" s="98"/>
      <c r="QRP54" s="98"/>
      <c r="QRQ54" s="98"/>
      <c r="QRR54" s="98"/>
      <c r="QRS54" s="98"/>
      <c r="QRT54" s="98"/>
      <c r="QRU54" s="98"/>
      <c r="QRV54" s="98"/>
      <c r="QRW54" s="98"/>
      <c r="QRX54" s="98"/>
      <c r="QRY54" s="98"/>
      <c r="QRZ54" s="98"/>
      <c r="QSA54" s="98"/>
      <c r="QSB54" s="98"/>
      <c r="QSC54" s="98"/>
      <c r="QSD54" s="98"/>
      <c r="QSE54" s="98"/>
      <c r="QSF54" s="98"/>
      <c r="QSG54" s="98"/>
      <c r="QSH54" s="98"/>
      <c r="QSI54" s="98"/>
      <c r="QSJ54" s="98"/>
      <c r="QSK54" s="98"/>
      <c r="QSL54" s="98"/>
      <c r="QSM54" s="98"/>
      <c r="QSN54" s="98"/>
      <c r="QSO54" s="98"/>
      <c r="QSP54" s="98"/>
      <c r="QSQ54" s="98"/>
      <c r="QSR54" s="98"/>
      <c r="QSS54" s="98"/>
      <c r="QST54" s="98"/>
      <c r="QSU54" s="98"/>
      <c r="QSV54" s="98"/>
      <c r="QSW54" s="98"/>
      <c r="QSX54" s="98"/>
      <c r="QSY54" s="98"/>
      <c r="QSZ54" s="98"/>
      <c r="QTA54" s="98"/>
      <c r="QTB54" s="98"/>
      <c r="QTC54" s="98"/>
      <c r="QTD54" s="98"/>
      <c r="QTE54" s="98"/>
      <c r="QTF54" s="98"/>
      <c r="QTG54" s="98"/>
      <c r="QTH54" s="98"/>
      <c r="QTI54" s="98"/>
      <c r="QTJ54" s="98"/>
      <c r="QTK54" s="98"/>
      <c r="QTL54" s="98"/>
      <c r="QTM54" s="98"/>
      <c r="QTN54" s="98"/>
      <c r="QTO54" s="98"/>
      <c r="QTP54" s="98"/>
      <c r="QTQ54" s="98"/>
      <c r="QTR54" s="98"/>
      <c r="QTS54" s="98"/>
      <c r="QTT54" s="98"/>
      <c r="QTU54" s="98"/>
      <c r="QTV54" s="98"/>
      <c r="QTW54" s="98"/>
      <c r="QTX54" s="98"/>
      <c r="QTY54" s="98"/>
      <c r="QTZ54" s="98"/>
      <c r="QUA54" s="98"/>
      <c r="QUB54" s="98"/>
      <c r="QUC54" s="98"/>
      <c r="QUD54" s="98"/>
      <c r="QUE54" s="98"/>
      <c r="QUF54" s="98"/>
      <c r="QUG54" s="98"/>
      <c r="QUH54" s="98"/>
      <c r="QUI54" s="98"/>
      <c r="QUJ54" s="98"/>
      <c r="QUK54" s="98"/>
      <c r="QUL54" s="98"/>
      <c r="QUM54" s="98"/>
      <c r="QUN54" s="98"/>
      <c r="QUO54" s="98"/>
      <c r="QUP54" s="98"/>
      <c r="QUQ54" s="98"/>
      <c r="QUR54" s="98"/>
      <c r="QUS54" s="98"/>
      <c r="QUT54" s="98"/>
      <c r="QUU54" s="98"/>
      <c r="QUV54" s="98"/>
      <c r="QUW54" s="98"/>
      <c r="QUX54" s="98"/>
      <c r="QUY54" s="98"/>
      <c r="QUZ54" s="98"/>
      <c r="QVA54" s="98"/>
      <c r="QVB54" s="98"/>
      <c r="QVC54" s="98"/>
      <c r="QVD54" s="98"/>
      <c r="QVE54" s="98"/>
      <c r="QVF54" s="98"/>
      <c r="QVG54" s="98"/>
      <c r="QVH54" s="98"/>
      <c r="QVI54" s="98"/>
      <c r="QVJ54" s="98"/>
      <c r="QVK54" s="98"/>
      <c r="QVL54" s="98"/>
      <c r="QVM54" s="98"/>
      <c r="QVN54" s="98"/>
      <c r="QVO54" s="98"/>
      <c r="QVP54" s="98"/>
      <c r="QVQ54" s="98"/>
      <c r="QVR54" s="98"/>
      <c r="QVS54" s="98"/>
      <c r="QVT54" s="98"/>
      <c r="QVU54" s="98"/>
      <c r="QVV54" s="98"/>
      <c r="QVW54" s="98"/>
      <c r="QVX54" s="98"/>
      <c r="QVY54" s="98"/>
      <c r="QVZ54" s="98"/>
      <c r="QWA54" s="98"/>
      <c r="QWB54" s="98"/>
      <c r="QWC54" s="98"/>
      <c r="QWD54" s="98"/>
      <c r="QWE54" s="98"/>
      <c r="QWF54" s="98"/>
      <c r="QWG54" s="98"/>
      <c r="QWH54" s="98"/>
      <c r="QWI54" s="98"/>
      <c r="QWJ54" s="98"/>
      <c r="QWK54" s="98"/>
      <c r="QWL54" s="98"/>
      <c r="QWM54" s="98"/>
      <c r="QWN54" s="98"/>
      <c r="QWO54" s="98"/>
      <c r="QWP54" s="98"/>
      <c r="QWQ54" s="98"/>
      <c r="QWR54" s="98"/>
      <c r="QWS54" s="98"/>
      <c r="QWT54" s="98"/>
      <c r="QWU54" s="98"/>
      <c r="QWV54" s="98"/>
      <c r="QWW54" s="98"/>
      <c r="QWX54" s="98"/>
      <c r="QWY54" s="98"/>
      <c r="QWZ54" s="98"/>
      <c r="QXA54" s="98"/>
      <c r="QXB54" s="98"/>
      <c r="QXC54" s="98"/>
      <c r="QXD54" s="98"/>
      <c r="QXE54" s="98"/>
      <c r="QXF54" s="98"/>
      <c r="QXG54" s="98"/>
      <c r="QXH54" s="98"/>
      <c r="QXI54" s="98"/>
      <c r="QXJ54" s="98"/>
      <c r="QXK54" s="98"/>
      <c r="QXL54" s="98"/>
      <c r="QXM54" s="98"/>
      <c r="QXN54" s="98"/>
      <c r="QXO54" s="98"/>
      <c r="QXP54" s="98"/>
      <c r="QXQ54" s="98"/>
      <c r="QXR54" s="98"/>
      <c r="QXS54" s="98"/>
      <c r="QXT54" s="98"/>
      <c r="QXU54" s="98"/>
      <c r="QXV54" s="98"/>
      <c r="QXW54" s="98"/>
      <c r="QXX54" s="98"/>
      <c r="QXY54" s="98"/>
      <c r="QXZ54" s="98"/>
      <c r="QYA54" s="98"/>
      <c r="QYB54" s="98"/>
      <c r="QYC54" s="98"/>
      <c r="QYD54" s="98"/>
      <c r="QYE54" s="98"/>
      <c r="QYF54" s="98"/>
      <c r="QYG54" s="98"/>
      <c r="QYH54" s="98"/>
      <c r="QYI54" s="98"/>
      <c r="QYJ54" s="98"/>
      <c r="QYK54" s="98"/>
      <c r="QYL54" s="98"/>
      <c r="QYM54" s="98"/>
      <c r="QYN54" s="98"/>
      <c r="QYO54" s="98"/>
      <c r="QYP54" s="98"/>
      <c r="QYQ54" s="98"/>
      <c r="QYR54" s="98"/>
      <c r="QYS54" s="98"/>
      <c r="QYT54" s="98"/>
      <c r="QYU54" s="98"/>
      <c r="QYV54" s="98"/>
      <c r="QYW54" s="98"/>
      <c r="QYX54" s="98"/>
      <c r="QYY54" s="98"/>
      <c r="QYZ54" s="98"/>
      <c r="QZA54" s="98"/>
      <c r="QZB54" s="98"/>
      <c r="QZC54" s="98"/>
      <c r="QZD54" s="98"/>
      <c r="QZE54" s="98"/>
      <c r="QZF54" s="98"/>
      <c r="QZG54" s="98"/>
      <c r="QZH54" s="98"/>
      <c r="QZI54" s="98"/>
      <c r="QZJ54" s="98"/>
      <c r="QZK54" s="98"/>
      <c r="QZL54" s="98"/>
      <c r="QZM54" s="98"/>
      <c r="QZN54" s="98"/>
      <c r="QZO54" s="98"/>
      <c r="QZP54" s="98"/>
      <c r="QZQ54" s="98"/>
      <c r="QZR54" s="98"/>
      <c r="QZS54" s="98"/>
      <c r="QZT54" s="98"/>
      <c r="QZU54" s="98"/>
      <c r="QZV54" s="98"/>
      <c r="QZW54" s="98"/>
      <c r="QZX54" s="98"/>
      <c r="QZY54" s="98"/>
      <c r="QZZ54" s="98"/>
      <c r="RAA54" s="98"/>
      <c r="RAB54" s="98"/>
      <c r="RAC54" s="98"/>
      <c r="RAD54" s="98"/>
      <c r="RAE54" s="98"/>
      <c r="RAF54" s="98"/>
      <c r="RAG54" s="98"/>
      <c r="RAH54" s="98"/>
      <c r="RAI54" s="98"/>
      <c r="RAJ54" s="98"/>
      <c r="RAK54" s="98"/>
      <c r="RAL54" s="98"/>
      <c r="RAM54" s="98"/>
      <c r="RAN54" s="98"/>
      <c r="RAO54" s="98"/>
      <c r="RAP54" s="98"/>
      <c r="RAQ54" s="98"/>
      <c r="RAR54" s="98"/>
      <c r="RAS54" s="98"/>
      <c r="RAT54" s="98"/>
      <c r="RAU54" s="98"/>
      <c r="RAV54" s="98"/>
      <c r="RAW54" s="98"/>
      <c r="RAX54" s="98"/>
      <c r="RAY54" s="98"/>
      <c r="RAZ54" s="98"/>
      <c r="RBA54" s="98"/>
      <c r="RBB54" s="98"/>
      <c r="RBC54" s="98"/>
      <c r="RBD54" s="98"/>
      <c r="RBE54" s="98"/>
      <c r="RBF54" s="98"/>
      <c r="RBG54" s="98"/>
      <c r="RBH54" s="98"/>
      <c r="RBI54" s="98"/>
      <c r="RBJ54" s="98"/>
      <c r="RBK54" s="98"/>
      <c r="RBL54" s="98"/>
      <c r="RBM54" s="98"/>
      <c r="RBN54" s="98"/>
      <c r="RBO54" s="98"/>
      <c r="RBP54" s="98"/>
      <c r="RBQ54" s="98"/>
      <c r="RBR54" s="98"/>
      <c r="RBS54" s="98"/>
      <c r="RBT54" s="98"/>
      <c r="RBU54" s="98"/>
      <c r="RBV54" s="98"/>
      <c r="RBW54" s="98"/>
      <c r="RBX54" s="98"/>
      <c r="RBY54" s="98"/>
      <c r="RBZ54" s="98"/>
      <c r="RCA54" s="98"/>
      <c r="RCB54" s="98"/>
      <c r="RCC54" s="98"/>
      <c r="RCD54" s="98"/>
      <c r="RCE54" s="98"/>
      <c r="RCF54" s="98"/>
      <c r="RCG54" s="98"/>
      <c r="RCH54" s="98"/>
      <c r="RCI54" s="98"/>
      <c r="RCJ54" s="98"/>
      <c r="RCK54" s="98"/>
      <c r="RCL54" s="98"/>
      <c r="RCM54" s="98"/>
      <c r="RCN54" s="98"/>
      <c r="RCO54" s="98"/>
      <c r="RCP54" s="98"/>
      <c r="RCQ54" s="98"/>
      <c r="RCR54" s="98"/>
      <c r="RCS54" s="98"/>
      <c r="RCT54" s="98"/>
      <c r="RCU54" s="98"/>
      <c r="RCV54" s="98"/>
      <c r="RCW54" s="98"/>
      <c r="RCX54" s="98"/>
      <c r="RCY54" s="98"/>
      <c r="RCZ54" s="98"/>
      <c r="RDA54" s="98"/>
      <c r="RDB54" s="98"/>
      <c r="RDC54" s="98"/>
      <c r="RDD54" s="98"/>
      <c r="RDE54" s="98"/>
      <c r="RDF54" s="98"/>
      <c r="RDG54" s="98"/>
      <c r="RDH54" s="98"/>
      <c r="RDI54" s="98"/>
      <c r="RDJ54" s="98"/>
      <c r="RDK54" s="98"/>
      <c r="RDL54" s="98"/>
      <c r="RDM54" s="98"/>
      <c r="RDN54" s="98"/>
      <c r="RDO54" s="98"/>
      <c r="RDP54" s="98"/>
      <c r="RDQ54" s="98"/>
      <c r="RDR54" s="98"/>
      <c r="RDS54" s="98"/>
      <c r="RDT54" s="98"/>
      <c r="RDU54" s="98"/>
      <c r="RDV54" s="98"/>
      <c r="RDW54" s="98"/>
      <c r="RDX54" s="98"/>
      <c r="RDY54" s="98"/>
      <c r="RDZ54" s="98"/>
      <c r="REA54" s="98"/>
      <c r="REB54" s="98"/>
      <c r="REC54" s="98"/>
      <c r="RED54" s="98"/>
      <c r="REE54" s="98"/>
      <c r="REF54" s="98"/>
      <c r="REG54" s="98"/>
      <c r="REH54" s="98"/>
      <c r="REI54" s="98"/>
      <c r="REJ54" s="98"/>
      <c r="REK54" s="98"/>
      <c r="REL54" s="98"/>
      <c r="REM54" s="98"/>
      <c r="REN54" s="98"/>
      <c r="REO54" s="98"/>
      <c r="REP54" s="98"/>
      <c r="REQ54" s="98"/>
      <c r="RER54" s="98"/>
      <c r="RES54" s="98"/>
      <c r="RET54" s="98"/>
      <c r="REU54" s="98"/>
      <c r="REV54" s="98"/>
      <c r="REW54" s="98"/>
      <c r="REX54" s="98"/>
      <c r="REY54" s="98"/>
      <c r="REZ54" s="98"/>
      <c r="RFA54" s="98"/>
      <c r="RFB54" s="98"/>
      <c r="RFC54" s="98"/>
      <c r="RFD54" s="98"/>
      <c r="RFE54" s="98"/>
      <c r="RFF54" s="98"/>
      <c r="RFG54" s="98"/>
      <c r="RFH54" s="98"/>
      <c r="RFI54" s="98"/>
      <c r="RFJ54" s="98"/>
      <c r="RFK54" s="98"/>
      <c r="RFL54" s="98"/>
      <c r="RFM54" s="98"/>
      <c r="RFN54" s="98"/>
      <c r="RFO54" s="98"/>
      <c r="RFP54" s="98"/>
      <c r="RFQ54" s="98"/>
      <c r="RFR54" s="98"/>
      <c r="RFS54" s="98"/>
      <c r="RFT54" s="98"/>
      <c r="RFU54" s="98"/>
      <c r="RFV54" s="98"/>
      <c r="RFW54" s="98"/>
      <c r="RFX54" s="98"/>
      <c r="RFY54" s="98"/>
      <c r="RFZ54" s="98"/>
      <c r="RGA54" s="98"/>
      <c r="RGB54" s="98"/>
      <c r="RGC54" s="98"/>
      <c r="RGD54" s="98"/>
      <c r="RGE54" s="98"/>
      <c r="RGF54" s="98"/>
      <c r="RGG54" s="98"/>
      <c r="RGH54" s="98"/>
      <c r="RGI54" s="98"/>
      <c r="RGJ54" s="98"/>
      <c r="RGK54" s="98"/>
      <c r="RGL54" s="98"/>
      <c r="RGM54" s="98"/>
      <c r="RGN54" s="98"/>
      <c r="RGO54" s="98"/>
      <c r="RGP54" s="98"/>
      <c r="RGQ54" s="98"/>
      <c r="RGR54" s="98"/>
      <c r="RGS54" s="98"/>
      <c r="RGT54" s="98"/>
      <c r="RGU54" s="98"/>
      <c r="RGV54" s="98"/>
      <c r="RGW54" s="98"/>
      <c r="RGX54" s="98"/>
      <c r="RGY54" s="98"/>
      <c r="RGZ54" s="98"/>
      <c r="RHA54" s="98"/>
      <c r="RHB54" s="98"/>
      <c r="RHC54" s="98"/>
      <c r="RHD54" s="98"/>
      <c r="RHE54" s="98"/>
      <c r="RHF54" s="98"/>
      <c r="RHG54" s="98"/>
      <c r="RHH54" s="98"/>
      <c r="RHI54" s="98"/>
      <c r="RHJ54" s="98"/>
      <c r="RHK54" s="98"/>
      <c r="RHL54" s="98"/>
      <c r="RHM54" s="98"/>
      <c r="RHN54" s="98"/>
      <c r="RHO54" s="98"/>
      <c r="RHP54" s="98"/>
      <c r="RHQ54" s="98"/>
      <c r="RHR54" s="98"/>
      <c r="RHS54" s="98"/>
      <c r="RHT54" s="98"/>
      <c r="RHU54" s="98"/>
      <c r="RHV54" s="98"/>
      <c r="RHW54" s="98"/>
      <c r="RHX54" s="98"/>
      <c r="RHY54" s="98"/>
      <c r="RHZ54" s="98"/>
      <c r="RIA54" s="98"/>
      <c r="RIB54" s="98"/>
      <c r="RIC54" s="98"/>
      <c r="RID54" s="98"/>
      <c r="RIE54" s="98"/>
      <c r="RIF54" s="98"/>
      <c r="RIG54" s="98"/>
      <c r="RIH54" s="98"/>
      <c r="RII54" s="98"/>
      <c r="RIJ54" s="98"/>
      <c r="RIK54" s="98"/>
      <c r="RIL54" s="98"/>
      <c r="RIM54" s="98"/>
      <c r="RIN54" s="98"/>
      <c r="RIO54" s="98"/>
      <c r="RIP54" s="98"/>
      <c r="RIQ54" s="98"/>
      <c r="RIR54" s="98"/>
      <c r="RIS54" s="98"/>
      <c r="RIT54" s="98"/>
      <c r="RIU54" s="98"/>
      <c r="RIV54" s="98"/>
      <c r="RIW54" s="98"/>
      <c r="RIX54" s="98"/>
      <c r="RIY54" s="98"/>
      <c r="RIZ54" s="98"/>
      <c r="RJA54" s="98"/>
      <c r="RJB54" s="98"/>
      <c r="RJC54" s="98"/>
      <c r="RJD54" s="98"/>
      <c r="RJE54" s="98"/>
      <c r="RJF54" s="98"/>
      <c r="RJG54" s="98"/>
      <c r="RJH54" s="98"/>
      <c r="RJI54" s="98"/>
      <c r="RJJ54" s="98"/>
      <c r="RJK54" s="98"/>
      <c r="RJL54" s="98"/>
      <c r="RJM54" s="98"/>
      <c r="RJN54" s="98"/>
      <c r="RJO54" s="98"/>
      <c r="RJP54" s="98"/>
      <c r="RJQ54" s="98"/>
      <c r="RJR54" s="98"/>
      <c r="RJS54" s="98"/>
      <c r="RJT54" s="98"/>
      <c r="RJU54" s="98"/>
      <c r="RJV54" s="98"/>
      <c r="RJW54" s="98"/>
      <c r="RJX54" s="98"/>
      <c r="RJY54" s="98"/>
      <c r="RJZ54" s="98"/>
      <c r="RKA54" s="98"/>
      <c r="RKB54" s="98"/>
      <c r="RKC54" s="98"/>
      <c r="RKD54" s="98"/>
      <c r="RKE54" s="98"/>
      <c r="RKF54" s="98"/>
      <c r="RKG54" s="98"/>
      <c r="RKH54" s="98"/>
      <c r="RKI54" s="98"/>
      <c r="RKJ54" s="98"/>
      <c r="RKK54" s="98"/>
      <c r="RKL54" s="98"/>
      <c r="RKM54" s="98"/>
      <c r="RKN54" s="98"/>
      <c r="RKO54" s="98"/>
      <c r="RKP54" s="98"/>
      <c r="RKQ54" s="98"/>
      <c r="RKR54" s="98"/>
      <c r="RKS54" s="98"/>
      <c r="RKT54" s="98"/>
      <c r="RKU54" s="98"/>
      <c r="RKV54" s="98"/>
      <c r="RKW54" s="98"/>
      <c r="RKX54" s="98"/>
      <c r="RKY54" s="98"/>
      <c r="RKZ54" s="98"/>
      <c r="RLA54" s="98"/>
      <c r="RLB54" s="98"/>
      <c r="RLC54" s="98"/>
      <c r="RLD54" s="98"/>
      <c r="RLE54" s="98"/>
      <c r="RLF54" s="98"/>
      <c r="RLG54" s="98"/>
      <c r="RLH54" s="98"/>
      <c r="RLI54" s="98"/>
      <c r="RLJ54" s="98"/>
      <c r="RLK54" s="98"/>
      <c r="RLL54" s="98"/>
      <c r="RLM54" s="98"/>
      <c r="RLN54" s="98"/>
      <c r="RLO54" s="98"/>
      <c r="RLP54" s="98"/>
      <c r="RLQ54" s="98"/>
      <c r="RLR54" s="98"/>
      <c r="RLS54" s="98"/>
      <c r="RLT54" s="98"/>
      <c r="RLU54" s="98"/>
      <c r="RLV54" s="98"/>
      <c r="RLW54" s="98"/>
      <c r="RLX54" s="98"/>
      <c r="RLY54" s="98"/>
      <c r="RLZ54" s="98"/>
      <c r="RMA54" s="98"/>
      <c r="RMB54" s="98"/>
      <c r="RMC54" s="98"/>
      <c r="RMD54" s="98"/>
      <c r="RME54" s="98"/>
      <c r="RMF54" s="98"/>
      <c r="RMG54" s="98"/>
      <c r="RMH54" s="98"/>
      <c r="RMI54" s="98"/>
      <c r="RMJ54" s="98"/>
      <c r="RMK54" s="98"/>
      <c r="RML54" s="98"/>
      <c r="RMM54" s="98"/>
      <c r="RMN54" s="98"/>
      <c r="RMO54" s="98"/>
      <c r="RMP54" s="98"/>
      <c r="RMQ54" s="98"/>
      <c r="RMR54" s="98"/>
      <c r="RMS54" s="98"/>
      <c r="RMT54" s="98"/>
      <c r="RMU54" s="98"/>
      <c r="RMV54" s="98"/>
      <c r="RMW54" s="98"/>
      <c r="RMX54" s="98"/>
      <c r="RMY54" s="98"/>
      <c r="RMZ54" s="98"/>
      <c r="RNA54" s="98"/>
      <c r="RNB54" s="98"/>
      <c r="RNC54" s="98"/>
      <c r="RND54" s="98"/>
      <c r="RNE54" s="98"/>
      <c r="RNF54" s="98"/>
      <c r="RNG54" s="98"/>
      <c r="RNH54" s="98"/>
      <c r="RNI54" s="98"/>
      <c r="RNJ54" s="98"/>
      <c r="RNK54" s="98"/>
      <c r="RNL54" s="98"/>
      <c r="RNM54" s="98"/>
      <c r="RNN54" s="98"/>
      <c r="RNO54" s="98"/>
      <c r="RNP54" s="98"/>
      <c r="RNQ54" s="98"/>
      <c r="RNR54" s="98"/>
      <c r="RNS54" s="98"/>
      <c r="RNT54" s="98"/>
      <c r="RNU54" s="98"/>
      <c r="RNV54" s="98"/>
      <c r="RNW54" s="98"/>
      <c r="RNX54" s="98"/>
      <c r="RNY54" s="98"/>
      <c r="RNZ54" s="98"/>
      <c r="ROA54" s="98"/>
      <c r="ROB54" s="98"/>
      <c r="ROC54" s="98"/>
      <c r="ROD54" s="98"/>
      <c r="ROE54" s="98"/>
      <c r="ROF54" s="98"/>
      <c r="ROG54" s="98"/>
      <c r="ROH54" s="98"/>
      <c r="ROI54" s="98"/>
      <c r="ROJ54" s="98"/>
      <c r="ROK54" s="98"/>
      <c r="ROL54" s="98"/>
      <c r="ROM54" s="98"/>
      <c r="RON54" s="98"/>
      <c r="ROO54" s="98"/>
      <c r="ROP54" s="98"/>
      <c r="ROQ54" s="98"/>
      <c r="ROR54" s="98"/>
      <c r="ROS54" s="98"/>
      <c r="ROT54" s="98"/>
      <c r="ROU54" s="98"/>
      <c r="ROV54" s="98"/>
      <c r="ROW54" s="98"/>
      <c r="ROX54" s="98"/>
      <c r="ROY54" s="98"/>
      <c r="ROZ54" s="98"/>
      <c r="RPA54" s="98"/>
      <c r="RPB54" s="98"/>
      <c r="RPC54" s="98"/>
      <c r="RPD54" s="98"/>
      <c r="RPE54" s="98"/>
      <c r="RPF54" s="98"/>
      <c r="RPG54" s="98"/>
      <c r="RPH54" s="98"/>
      <c r="RPI54" s="98"/>
      <c r="RPJ54" s="98"/>
      <c r="RPK54" s="98"/>
      <c r="RPL54" s="98"/>
      <c r="RPM54" s="98"/>
      <c r="RPN54" s="98"/>
      <c r="RPO54" s="98"/>
      <c r="RPP54" s="98"/>
      <c r="RPQ54" s="98"/>
      <c r="RPR54" s="98"/>
      <c r="RPS54" s="98"/>
      <c r="RPT54" s="98"/>
      <c r="RPU54" s="98"/>
      <c r="RPV54" s="98"/>
      <c r="RPW54" s="98"/>
      <c r="RPX54" s="98"/>
      <c r="RPY54" s="98"/>
      <c r="RPZ54" s="98"/>
      <c r="RQA54" s="98"/>
      <c r="RQB54" s="98"/>
      <c r="RQC54" s="98"/>
      <c r="RQD54" s="98"/>
      <c r="RQE54" s="98"/>
      <c r="RQF54" s="98"/>
      <c r="RQG54" s="98"/>
      <c r="RQH54" s="98"/>
      <c r="RQI54" s="98"/>
      <c r="RQJ54" s="98"/>
      <c r="RQK54" s="98"/>
      <c r="RQL54" s="98"/>
      <c r="RQM54" s="98"/>
      <c r="RQN54" s="98"/>
      <c r="RQO54" s="98"/>
      <c r="RQP54" s="98"/>
      <c r="RQQ54" s="98"/>
      <c r="RQR54" s="98"/>
      <c r="RQS54" s="98"/>
      <c r="RQT54" s="98"/>
      <c r="RQU54" s="98"/>
      <c r="RQV54" s="98"/>
      <c r="RQW54" s="98"/>
      <c r="RQX54" s="98"/>
      <c r="RQY54" s="98"/>
      <c r="RQZ54" s="98"/>
      <c r="RRA54" s="98"/>
      <c r="RRB54" s="98"/>
      <c r="RRC54" s="98"/>
      <c r="RRD54" s="98"/>
      <c r="RRE54" s="98"/>
      <c r="RRF54" s="98"/>
      <c r="RRG54" s="98"/>
      <c r="RRH54" s="98"/>
      <c r="RRI54" s="98"/>
      <c r="RRJ54" s="98"/>
      <c r="RRK54" s="98"/>
      <c r="RRL54" s="98"/>
      <c r="RRM54" s="98"/>
      <c r="RRN54" s="98"/>
      <c r="RRO54" s="98"/>
      <c r="RRP54" s="98"/>
      <c r="RRQ54" s="98"/>
      <c r="RRR54" s="98"/>
      <c r="RRS54" s="98"/>
      <c r="RRT54" s="98"/>
      <c r="RRU54" s="98"/>
      <c r="RRV54" s="98"/>
      <c r="RRW54" s="98"/>
      <c r="RRX54" s="98"/>
      <c r="RRY54" s="98"/>
      <c r="RRZ54" s="98"/>
      <c r="RSA54" s="98"/>
      <c r="RSB54" s="98"/>
      <c r="RSC54" s="98"/>
      <c r="RSD54" s="98"/>
      <c r="RSE54" s="98"/>
      <c r="RSF54" s="98"/>
      <c r="RSG54" s="98"/>
      <c r="RSH54" s="98"/>
      <c r="RSI54" s="98"/>
      <c r="RSJ54" s="98"/>
      <c r="RSK54" s="98"/>
      <c r="RSL54" s="98"/>
      <c r="RSM54" s="98"/>
      <c r="RSN54" s="98"/>
      <c r="RSO54" s="98"/>
      <c r="RSP54" s="98"/>
      <c r="RSQ54" s="98"/>
      <c r="RSR54" s="98"/>
      <c r="RSS54" s="98"/>
      <c r="RST54" s="98"/>
      <c r="RSU54" s="98"/>
      <c r="RSV54" s="98"/>
      <c r="RSW54" s="98"/>
      <c r="RSX54" s="98"/>
      <c r="RSY54" s="98"/>
      <c r="RSZ54" s="98"/>
      <c r="RTA54" s="98"/>
      <c r="RTB54" s="98"/>
      <c r="RTC54" s="98"/>
      <c r="RTD54" s="98"/>
      <c r="RTE54" s="98"/>
      <c r="RTF54" s="98"/>
      <c r="RTG54" s="98"/>
      <c r="RTH54" s="98"/>
      <c r="RTI54" s="98"/>
      <c r="RTJ54" s="98"/>
      <c r="RTK54" s="98"/>
      <c r="RTL54" s="98"/>
      <c r="RTM54" s="98"/>
      <c r="RTN54" s="98"/>
      <c r="RTO54" s="98"/>
      <c r="RTP54" s="98"/>
      <c r="RTQ54" s="98"/>
      <c r="RTR54" s="98"/>
      <c r="RTS54" s="98"/>
      <c r="RTT54" s="98"/>
      <c r="RTU54" s="98"/>
      <c r="RTV54" s="98"/>
      <c r="RTW54" s="98"/>
      <c r="RTX54" s="98"/>
      <c r="RTY54" s="98"/>
      <c r="RTZ54" s="98"/>
      <c r="RUA54" s="98"/>
      <c r="RUB54" s="98"/>
      <c r="RUC54" s="98"/>
      <c r="RUD54" s="98"/>
      <c r="RUE54" s="98"/>
      <c r="RUF54" s="98"/>
      <c r="RUG54" s="98"/>
      <c r="RUH54" s="98"/>
      <c r="RUI54" s="98"/>
      <c r="RUJ54" s="98"/>
      <c r="RUK54" s="98"/>
      <c r="RUL54" s="98"/>
      <c r="RUM54" s="98"/>
      <c r="RUN54" s="98"/>
      <c r="RUO54" s="98"/>
      <c r="RUP54" s="98"/>
      <c r="RUQ54" s="98"/>
      <c r="RUR54" s="98"/>
      <c r="RUS54" s="98"/>
      <c r="RUT54" s="98"/>
      <c r="RUU54" s="98"/>
      <c r="RUV54" s="98"/>
      <c r="RUW54" s="98"/>
      <c r="RUX54" s="98"/>
      <c r="RUY54" s="98"/>
      <c r="RUZ54" s="98"/>
      <c r="RVA54" s="98"/>
      <c r="RVB54" s="98"/>
      <c r="RVC54" s="98"/>
      <c r="RVD54" s="98"/>
      <c r="RVE54" s="98"/>
      <c r="RVF54" s="98"/>
      <c r="RVG54" s="98"/>
      <c r="RVH54" s="98"/>
      <c r="RVI54" s="98"/>
      <c r="RVJ54" s="98"/>
      <c r="RVK54" s="98"/>
      <c r="RVL54" s="98"/>
      <c r="RVM54" s="98"/>
      <c r="RVN54" s="98"/>
      <c r="RVO54" s="98"/>
      <c r="RVP54" s="98"/>
      <c r="RVQ54" s="98"/>
      <c r="RVR54" s="98"/>
      <c r="RVS54" s="98"/>
      <c r="RVT54" s="98"/>
      <c r="RVU54" s="98"/>
      <c r="RVV54" s="98"/>
      <c r="RVW54" s="98"/>
      <c r="RVX54" s="98"/>
      <c r="RVY54" s="98"/>
      <c r="RVZ54" s="98"/>
      <c r="RWA54" s="98"/>
      <c r="RWB54" s="98"/>
      <c r="RWC54" s="98"/>
      <c r="RWD54" s="98"/>
      <c r="RWE54" s="98"/>
      <c r="RWF54" s="98"/>
      <c r="RWG54" s="98"/>
      <c r="RWH54" s="98"/>
      <c r="RWI54" s="98"/>
      <c r="RWJ54" s="98"/>
      <c r="RWK54" s="98"/>
      <c r="RWL54" s="98"/>
      <c r="RWM54" s="98"/>
      <c r="RWN54" s="98"/>
      <c r="RWO54" s="98"/>
      <c r="RWP54" s="98"/>
      <c r="RWQ54" s="98"/>
      <c r="RWR54" s="98"/>
      <c r="RWS54" s="98"/>
      <c r="RWT54" s="98"/>
      <c r="RWU54" s="98"/>
      <c r="RWV54" s="98"/>
      <c r="RWW54" s="98"/>
      <c r="RWX54" s="98"/>
      <c r="RWY54" s="98"/>
      <c r="RWZ54" s="98"/>
      <c r="RXA54" s="98"/>
      <c r="RXB54" s="98"/>
      <c r="RXC54" s="98"/>
      <c r="RXD54" s="98"/>
      <c r="RXE54" s="98"/>
      <c r="RXF54" s="98"/>
      <c r="RXG54" s="98"/>
      <c r="RXH54" s="98"/>
      <c r="RXI54" s="98"/>
      <c r="RXJ54" s="98"/>
      <c r="RXK54" s="98"/>
      <c r="RXL54" s="98"/>
      <c r="RXM54" s="98"/>
      <c r="RXN54" s="98"/>
      <c r="RXO54" s="98"/>
      <c r="RXP54" s="98"/>
      <c r="RXQ54" s="98"/>
      <c r="RXR54" s="98"/>
      <c r="RXS54" s="98"/>
      <c r="RXT54" s="98"/>
      <c r="RXU54" s="98"/>
      <c r="RXV54" s="98"/>
      <c r="RXW54" s="98"/>
      <c r="RXX54" s="98"/>
      <c r="RXY54" s="98"/>
      <c r="RXZ54" s="98"/>
      <c r="RYA54" s="98"/>
      <c r="RYB54" s="98"/>
      <c r="RYC54" s="98"/>
      <c r="RYD54" s="98"/>
      <c r="RYE54" s="98"/>
      <c r="RYF54" s="98"/>
      <c r="RYG54" s="98"/>
      <c r="RYH54" s="98"/>
      <c r="RYI54" s="98"/>
      <c r="RYJ54" s="98"/>
      <c r="RYK54" s="98"/>
      <c r="RYL54" s="98"/>
      <c r="RYM54" s="98"/>
      <c r="RYN54" s="98"/>
      <c r="RYO54" s="98"/>
      <c r="RYP54" s="98"/>
      <c r="RYQ54" s="98"/>
      <c r="RYR54" s="98"/>
      <c r="RYS54" s="98"/>
      <c r="RYT54" s="98"/>
      <c r="RYU54" s="98"/>
      <c r="RYV54" s="98"/>
      <c r="RYW54" s="98"/>
      <c r="RYX54" s="98"/>
      <c r="RYY54" s="98"/>
      <c r="RYZ54" s="98"/>
      <c r="RZA54" s="98"/>
      <c r="RZB54" s="98"/>
      <c r="RZC54" s="98"/>
      <c r="RZD54" s="98"/>
      <c r="RZE54" s="98"/>
      <c r="RZF54" s="98"/>
      <c r="RZG54" s="98"/>
      <c r="RZH54" s="98"/>
      <c r="RZI54" s="98"/>
      <c r="RZJ54" s="98"/>
      <c r="RZK54" s="98"/>
      <c r="RZL54" s="98"/>
      <c r="RZM54" s="98"/>
      <c r="RZN54" s="98"/>
      <c r="RZO54" s="98"/>
      <c r="RZP54" s="98"/>
      <c r="RZQ54" s="98"/>
      <c r="RZR54" s="98"/>
      <c r="RZS54" s="98"/>
      <c r="RZT54" s="98"/>
      <c r="RZU54" s="98"/>
      <c r="RZV54" s="98"/>
      <c r="RZW54" s="98"/>
      <c r="RZX54" s="98"/>
      <c r="RZY54" s="98"/>
      <c r="RZZ54" s="98"/>
      <c r="SAA54" s="98"/>
      <c r="SAB54" s="98"/>
      <c r="SAC54" s="98"/>
      <c r="SAD54" s="98"/>
      <c r="SAE54" s="98"/>
      <c r="SAF54" s="98"/>
      <c r="SAG54" s="98"/>
      <c r="SAH54" s="98"/>
      <c r="SAI54" s="98"/>
      <c r="SAJ54" s="98"/>
      <c r="SAK54" s="98"/>
      <c r="SAL54" s="98"/>
      <c r="SAM54" s="98"/>
      <c r="SAN54" s="98"/>
      <c r="SAO54" s="98"/>
      <c r="SAP54" s="98"/>
      <c r="SAQ54" s="98"/>
      <c r="SAR54" s="98"/>
      <c r="SAS54" s="98"/>
      <c r="SAT54" s="98"/>
      <c r="SAU54" s="98"/>
      <c r="SAV54" s="98"/>
      <c r="SAW54" s="98"/>
      <c r="SAX54" s="98"/>
      <c r="SAY54" s="98"/>
      <c r="SAZ54" s="98"/>
      <c r="SBA54" s="98"/>
      <c r="SBB54" s="98"/>
      <c r="SBC54" s="98"/>
      <c r="SBD54" s="98"/>
      <c r="SBE54" s="98"/>
      <c r="SBF54" s="98"/>
      <c r="SBG54" s="98"/>
      <c r="SBH54" s="98"/>
      <c r="SBI54" s="98"/>
      <c r="SBJ54" s="98"/>
      <c r="SBK54" s="98"/>
      <c r="SBL54" s="98"/>
      <c r="SBM54" s="98"/>
      <c r="SBN54" s="98"/>
      <c r="SBO54" s="98"/>
      <c r="SBP54" s="98"/>
      <c r="SBQ54" s="98"/>
      <c r="SBR54" s="98"/>
      <c r="SBS54" s="98"/>
      <c r="SBT54" s="98"/>
      <c r="SBU54" s="98"/>
      <c r="SBV54" s="98"/>
      <c r="SBW54" s="98"/>
      <c r="SBX54" s="98"/>
      <c r="SBY54" s="98"/>
      <c r="SBZ54" s="98"/>
      <c r="SCA54" s="98"/>
      <c r="SCB54" s="98"/>
      <c r="SCC54" s="98"/>
      <c r="SCD54" s="98"/>
      <c r="SCE54" s="98"/>
      <c r="SCF54" s="98"/>
      <c r="SCG54" s="98"/>
      <c r="SCH54" s="98"/>
      <c r="SCI54" s="98"/>
      <c r="SCJ54" s="98"/>
      <c r="SCK54" s="98"/>
      <c r="SCL54" s="98"/>
      <c r="SCM54" s="98"/>
      <c r="SCN54" s="98"/>
      <c r="SCO54" s="98"/>
      <c r="SCP54" s="98"/>
      <c r="SCQ54" s="98"/>
      <c r="SCR54" s="98"/>
      <c r="SCS54" s="98"/>
      <c r="SCT54" s="98"/>
      <c r="SCU54" s="98"/>
      <c r="SCV54" s="98"/>
      <c r="SCW54" s="98"/>
      <c r="SCX54" s="98"/>
      <c r="SCY54" s="98"/>
      <c r="SCZ54" s="98"/>
      <c r="SDA54" s="98"/>
      <c r="SDB54" s="98"/>
      <c r="SDC54" s="98"/>
      <c r="SDD54" s="98"/>
      <c r="SDE54" s="98"/>
      <c r="SDF54" s="98"/>
      <c r="SDG54" s="98"/>
      <c r="SDH54" s="98"/>
      <c r="SDI54" s="98"/>
      <c r="SDJ54" s="98"/>
      <c r="SDK54" s="98"/>
      <c r="SDL54" s="98"/>
      <c r="SDM54" s="98"/>
      <c r="SDN54" s="98"/>
      <c r="SDO54" s="98"/>
      <c r="SDP54" s="98"/>
      <c r="SDQ54" s="98"/>
      <c r="SDR54" s="98"/>
      <c r="SDS54" s="98"/>
      <c r="SDT54" s="98"/>
      <c r="SDU54" s="98"/>
      <c r="SDV54" s="98"/>
      <c r="SDW54" s="98"/>
      <c r="SDX54" s="98"/>
      <c r="SDY54" s="98"/>
      <c r="SDZ54" s="98"/>
      <c r="SEA54" s="98"/>
      <c r="SEB54" s="98"/>
      <c r="SEC54" s="98"/>
      <c r="SED54" s="98"/>
      <c r="SEE54" s="98"/>
      <c r="SEF54" s="98"/>
      <c r="SEG54" s="98"/>
      <c r="SEH54" s="98"/>
      <c r="SEI54" s="98"/>
      <c r="SEJ54" s="98"/>
      <c r="SEK54" s="98"/>
      <c r="SEL54" s="98"/>
      <c r="SEM54" s="98"/>
      <c r="SEN54" s="98"/>
      <c r="SEO54" s="98"/>
      <c r="SEP54" s="98"/>
      <c r="SEQ54" s="98"/>
      <c r="SER54" s="98"/>
      <c r="SES54" s="98"/>
      <c r="SET54" s="98"/>
      <c r="SEU54" s="98"/>
      <c r="SEV54" s="98"/>
      <c r="SEW54" s="98"/>
      <c r="SEX54" s="98"/>
      <c r="SEY54" s="98"/>
      <c r="SEZ54" s="98"/>
      <c r="SFA54" s="98"/>
      <c r="SFB54" s="98"/>
      <c r="SFC54" s="98"/>
      <c r="SFD54" s="98"/>
      <c r="SFE54" s="98"/>
      <c r="SFF54" s="98"/>
      <c r="SFG54" s="98"/>
      <c r="SFH54" s="98"/>
      <c r="SFI54" s="98"/>
      <c r="SFJ54" s="98"/>
      <c r="SFK54" s="98"/>
      <c r="SFL54" s="98"/>
      <c r="SFM54" s="98"/>
      <c r="SFN54" s="98"/>
      <c r="SFO54" s="98"/>
      <c r="SFP54" s="98"/>
      <c r="SFQ54" s="98"/>
      <c r="SFR54" s="98"/>
      <c r="SFS54" s="98"/>
      <c r="SFT54" s="98"/>
      <c r="SFU54" s="98"/>
      <c r="SFV54" s="98"/>
      <c r="SFW54" s="98"/>
      <c r="SFX54" s="98"/>
      <c r="SFY54" s="98"/>
      <c r="SFZ54" s="98"/>
      <c r="SGA54" s="98"/>
      <c r="SGB54" s="98"/>
      <c r="SGC54" s="98"/>
      <c r="SGD54" s="98"/>
      <c r="SGE54" s="98"/>
      <c r="SGF54" s="98"/>
      <c r="SGG54" s="98"/>
      <c r="SGH54" s="98"/>
      <c r="SGI54" s="98"/>
      <c r="SGJ54" s="98"/>
      <c r="SGK54" s="98"/>
      <c r="SGL54" s="98"/>
      <c r="SGM54" s="98"/>
      <c r="SGN54" s="98"/>
      <c r="SGO54" s="98"/>
      <c r="SGP54" s="98"/>
      <c r="SGQ54" s="98"/>
      <c r="SGR54" s="98"/>
      <c r="SGS54" s="98"/>
      <c r="SGT54" s="98"/>
      <c r="SGU54" s="98"/>
      <c r="SGV54" s="98"/>
      <c r="SGW54" s="98"/>
      <c r="SGX54" s="98"/>
      <c r="SGY54" s="98"/>
      <c r="SGZ54" s="98"/>
      <c r="SHA54" s="98"/>
      <c r="SHB54" s="98"/>
      <c r="SHC54" s="98"/>
      <c r="SHD54" s="98"/>
      <c r="SHE54" s="98"/>
      <c r="SHF54" s="98"/>
      <c r="SHG54" s="98"/>
      <c r="SHH54" s="98"/>
      <c r="SHI54" s="98"/>
      <c r="SHJ54" s="98"/>
      <c r="SHK54" s="98"/>
      <c r="SHL54" s="98"/>
      <c r="SHM54" s="98"/>
      <c r="SHN54" s="98"/>
      <c r="SHO54" s="98"/>
      <c r="SHP54" s="98"/>
      <c r="SHQ54" s="98"/>
      <c r="SHR54" s="98"/>
      <c r="SHS54" s="98"/>
      <c r="SHT54" s="98"/>
      <c r="SHU54" s="98"/>
      <c r="SHV54" s="98"/>
      <c r="SHW54" s="98"/>
      <c r="SHX54" s="98"/>
      <c r="SHY54" s="98"/>
      <c r="SHZ54" s="98"/>
      <c r="SIA54" s="98"/>
      <c r="SIB54" s="98"/>
      <c r="SIC54" s="98"/>
      <c r="SID54" s="98"/>
      <c r="SIE54" s="98"/>
      <c r="SIF54" s="98"/>
      <c r="SIG54" s="98"/>
      <c r="SIH54" s="98"/>
      <c r="SII54" s="98"/>
      <c r="SIJ54" s="98"/>
      <c r="SIK54" s="98"/>
      <c r="SIL54" s="98"/>
      <c r="SIM54" s="98"/>
      <c r="SIN54" s="98"/>
      <c r="SIO54" s="98"/>
      <c r="SIP54" s="98"/>
      <c r="SIQ54" s="98"/>
      <c r="SIR54" s="98"/>
      <c r="SIS54" s="98"/>
      <c r="SIT54" s="98"/>
      <c r="SIU54" s="98"/>
      <c r="SIV54" s="98"/>
      <c r="SIW54" s="98"/>
      <c r="SIX54" s="98"/>
      <c r="SIY54" s="98"/>
      <c r="SIZ54" s="98"/>
      <c r="SJA54" s="98"/>
      <c r="SJB54" s="98"/>
      <c r="SJC54" s="98"/>
      <c r="SJD54" s="98"/>
      <c r="SJE54" s="98"/>
      <c r="SJF54" s="98"/>
      <c r="SJG54" s="98"/>
      <c r="SJH54" s="98"/>
      <c r="SJI54" s="98"/>
      <c r="SJJ54" s="98"/>
      <c r="SJK54" s="98"/>
      <c r="SJL54" s="98"/>
      <c r="SJM54" s="98"/>
      <c r="SJN54" s="98"/>
      <c r="SJO54" s="98"/>
      <c r="SJP54" s="98"/>
      <c r="SJQ54" s="98"/>
      <c r="SJR54" s="98"/>
      <c r="SJS54" s="98"/>
      <c r="SJT54" s="98"/>
      <c r="SJU54" s="98"/>
      <c r="SJV54" s="98"/>
      <c r="SJW54" s="98"/>
      <c r="SJX54" s="98"/>
      <c r="SJY54" s="98"/>
      <c r="SJZ54" s="98"/>
      <c r="SKA54" s="98"/>
      <c r="SKB54" s="98"/>
      <c r="SKC54" s="98"/>
      <c r="SKD54" s="98"/>
      <c r="SKE54" s="98"/>
      <c r="SKF54" s="98"/>
      <c r="SKG54" s="98"/>
      <c r="SKH54" s="98"/>
      <c r="SKI54" s="98"/>
      <c r="SKJ54" s="98"/>
      <c r="SKK54" s="98"/>
      <c r="SKL54" s="98"/>
      <c r="SKM54" s="98"/>
      <c r="SKN54" s="98"/>
      <c r="SKO54" s="98"/>
      <c r="SKP54" s="98"/>
      <c r="SKQ54" s="98"/>
      <c r="SKR54" s="98"/>
      <c r="SKS54" s="98"/>
      <c r="SKT54" s="98"/>
      <c r="SKU54" s="98"/>
      <c r="SKV54" s="98"/>
      <c r="SKW54" s="98"/>
      <c r="SKX54" s="98"/>
      <c r="SKY54" s="98"/>
      <c r="SKZ54" s="98"/>
      <c r="SLA54" s="98"/>
      <c r="SLB54" s="98"/>
      <c r="SLC54" s="98"/>
      <c r="SLD54" s="98"/>
      <c r="SLE54" s="98"/>
      <c r="SLF54" s="98"/>
      <c r="SLG54" s="98"/>
      <c r="SLH54" s="98"/>
      <c r="SLI54" s="98"/>
      <c r="SLJ54" s="98"/>
      <c r="SLK54" s="98"/>
      <c r="SLL54" s="98"/>
      <c r="SLM54" s="98"/>
      <c r="SLN54" s="98"/>
      <c r="SLO54" s="98"/>
      <c r="SLP54" s="98"/>
      <c r="SLQ54" s="98"/>
      <c r="SLR54" s="98"/>
      <c r="SLS54" s="98"/>
      <c r="SLT54" s="98"/>
      <c r="SLU54" s="98"/>
      <c r="SLV54" s="98"/>
      <c r="SLW54" s="98"/>
      <c r="SLX54" s="98"/>
      <c r="SLY54" s="98"/>
      <c r="SLZ54" s="98"/>
      <c r="SMA54" s="98"/>
      <c r="SMB54" s="98"/>
      <c r="SMC54" s="98"/>
      <c r="SMD54" s="98"/>
      <c r="SME54" s="98"/>
      <c r="SMF54" s="98"/>
      <c r="SMG54" s="98"/>
      <c r="SMH54" s="98"/>
      <c r="SMI54" s="98"/>
      <c r="SMJ54" s="98"/>
      <c r="SMK54" s="98"/>
      <c r="SML54" s="98"/>
      <c r="SMM54" s="98"/>
      <c r="SMN54" s="98"/>
      <c r="SMO54" s="98"/>
      <c r="SMP54" s="98"/>
      <c r="SMQ54" s="98"/>
      <c r="SMR54" s="98"/>
      <c r="SMS54" s="98"/>
      <c r="SMT54" s="98"/>
      <c r="SMU54" s="98"/>
      <c r="SMV54" s="98"/>
      <c r="SMW54" s="98"/>
      <c r="SMX54" s="98"/>
      <c r="SMY54" s="98"/>
      <c r="SMZ54" s="98"/>
      <c r="SNA54" s="98"/>
      <c r="SNB54" s="98"/>
      <c r="SNC54" s="98"/>
      <c r="SND54" s="98"/>
      <c r="SNE54" s="98"/>
      <c r="SNF54" s="98"/>
      <c r="SNG54" s="98"/>
      <c r="SNH54" s="98"/>
      <c r="SNI54" s="98"/>
      <c r="SNJ54" s="98"/>
      <c r="SNK54" s="98"/>
      <c r="SNL54" s="98"/>
      <c r="SNM54" s="98"/>
      <c r="SNN54" s="98"/>
      <c r="SNO54" s="98"/>
      <c r="SNP54" s="98"/>
      <c r="SNQ54" s="98"/>
      <c r="SNR54" s="98"/>
      <c r="SNS54" s="98"/>
      <c r="SNT54" s="98"/>
      <c r="SNU54" s="98"/>
      <c r="SNV54" s="98"/>
      <c r="SNW54" s="98"/>
      <c r="SNX54" s="98"/>
      <c r="SNY54" s="98"/>
      <c r="SNZ54" s="98"/>
      <c r="SOA54" s="98"/>
      <c r="SOB54" s="98"/>
      <c r="SOC54" s="98"/>
      <c r="SOD54" s="98"/>
      <c r="SOE54" s="98"/>
      <c r="SOF54" s="98"/>
      <c r="SOG54" s="98"/>
      <c r="SOH54" s="98"/>
      <c r="SOI54" s="98"/>
      <c r="SOJ54" s="98"/>
      <c r="SOK54" s="98"/>
      <c r="SOL54" s="98"/>
      <c r="SOM54" s="98"/>
      <c r="SON54" s="98"/>
      <c r="SOO54" s="98"/>
      <c r="SOP54" s="98"/>
      <c r="SOQ54" s="98"/>
      <c r="SOR54" s="98"/>
      <c r="SOS54" s="98"/>
      <c r="SOT54" s="98"/>
      <c r="SOU54" s="98"/>
      <c r="SOV54" s="98"/>
      <c r="SOW54" s="98"/>
      <c r="SOX54" s="98"/>
      <c r="SOY54" s="98"/>
      <c r="SOZ54" s="98"/>
      <c r="SPA54" s="98"/>
      <c r="SPB54" s="98"/>
      <c r="SPC54" s="98"/>
      <c r="SPD54" s="98"/>
      <c r="SPE54" s="98"/>
      <c r="SPF54" s="98"/>
      <c r="SPG54" s="98"/>
      <c r="SPH54" s="98"/>
      <c r="SPI54" s="98"/>
      <c r="SPJ54" s="98"/>
      <c r="SPK54" s="98"/>
      <c r="SPL54" s="98"/>
      <c r="SPM54" s="98"/>
      <c r="SPN54" s="98"/>
      <c r="SPO54" s="98"/>
      <c r="SPP54" s="98"/>
      <c r="SPQ54" s="98"/>
      <c r="SPR54" s="98"/>
      <c r="SPS54" s="98"/>
      <c r="SPT54" s="98"/>
      <c r="SPU54" s="98"/>
      <c r="SPV54" s="98"/>
      <c r="SPW54" s="98"/>
      <c r="SPX54" s="98"/>
      <c r="SPY54" s="98"/>
      <c r="SPZ54" s="98"/>
      <c r="SQA54" s="98"/>
      <c r="SQB54" s="98"/>
      <c r="SQC54" s="98"/>
      <c r="SQD54" s="98"/>
      <c r="SQE54" s="98"/>
      <c r="SQF54" s="98"/>
      <c r="SQG54" s="98"/>
      <c r="SQH54" s="98"/>
      <c r="SQI54" s="98"/>
      <c r="SQJ54" s="98"/>
      <c r="SQK54" s="98"/>
      <c r="SQL54" s="98"/>
      <c r="SQM54" s="98"/>
      <c r="SQN54" s="98"/>
      <c r="SQO54" s="98"/>
      <c r="SQP54" s="98"/>
      <c r="SQQ54" s="98"/>
      <c r="SQR54" s="98"/>
      <c r="SQS54" s="98"/>
      <c r="SQT54" s="98"/>
      <c r="SQU54" s="98"/>
      <c r="SQV54" s="98"/>
      <c r="SQW54" s="98"/>
      <c r="SQX54" s="98"/>
      <c r="SQY54" s="98"/>
      <c r="SQZ54" s="98"/>
      <c r="SRA54" s="98"/>
      <c r="SRB54" s="98"/>
      <c r="SRC54" s="98"/>
      <c r="SRD54" s="98"/>
      <c r="SRE54" s="98"/>
      <c r="SRF54" s="98"/>
      <c r="SRG54" s="98"/>
      <c r="SRH54" s="98"/>
      <c r="SRI54" s="98"/>
      <c r="SRJ54" s="98"/>
      <c r="SRK54" s="98"/>
      <c r="SRL54" s="98"/>
      <c r="SRM54" s="98"/>
      <c r="SRN54" s="98"/>
      <c r="SRO54" s="98"/>
      <c r="SRP54" s="98"/>
      <c r="SRQ54" s="98"/>
      <c r="SRR54" s="98"/>
      <c r="SRS54" s="98"/>
      <c r="SRT54" s="98"/>
      <c r="SRU54" s="98"/>
      <c r="SRV54" s="98"/>
      <c r="SRW54" s="98"/>
      <c r="SRX54" s="98"/>
      <c r="SRY54" s="98"/>
      <c r="SRZ54" s="98"/>
      <c r="SSA54" s="98"/>
      <c r="SSB54" s="98"/>
      <c r="SSC54" s="98"/>
      <c r="SSD54" s="98"/>
      <c r="SSE54" s="98"/>
      <c r="SSF54" s="98"/>
      <c r="SSG54" s="98"/>
      <c r="SSH54" s="98"/>
      <c r="SSI54" s="98"/>
      <c r="SSJ54" s="98"/>
      <c r="SSK54" s="98"/>
      <c r="SSL54" s="98"/>
      <c r="SSM54" s="98"/>
      <c r="SSN54" s="98"/>
      <c r="SSO54" s="98"/>
      <c r="SSP54" s="98"/>
      <c r="SSQ54" s="98"/>
      <c r="SSR54" s="98"/>
      <c r="SSS54" s="98"/>
      <c r="SST54" s="98"/>
      <c r="SSU54" s="98"/>
      <c r="SSV54" s="98"/>
      <c r="SSW54" s="98"/>
      <c r="SSX54" s="98"/>
      <c r="SSY54" s="98"/>
      <c r="SSZ54" s="98"/>
      <c r="STA54" s="98"/>
      <c r="STB54" s="98"/>
      <c r="STC54" s="98"/>
      <c r="STD54" s="98"/>
      <c r="STE54" s="98"/>
      <c r="STF54" s="98"/>
      <c r="STG54" s="98"/>
      <c r="STH54" s="98"/>
      <c r="STI54" s="98"/>
      <c r="STJ54" s="98"/>
      <c r="STK54" s="98"/>
      <c r="STL54" s="98"/>
      <c r="STM54" s="98"/>
      <c r="STN54" s="98"/>
      <c r="STO54" s="98"/>
      <c r="STP54" s="98"/>
      <c r="STQ54" s="98"/>
      <c r="STR54" s="98"/>
      <c r="STS54" s="98"/>
      <c r="STT54" s="98"/>
      <c r="STU54" s="98"/>
      <c r="STV54" s="98"/>
      <c r="STW54" s="98"/>
      <c r="STX54" s="98"/>
      <c r="STY54" s="98"/>
      <c r="STZ54" s="98"/>
      <c r="SUA54" s="98"/>
      <c r="SUB54" s="98"/>
      <c r="SUC54" s="98"/>
      <c r="SUD54" s="98"/>
      <c r="SUE54" s="98"/>
      <c r="SUF54" s="98"/>
      <c r="SUG54" s="98"/>
      <c r="SUH54" s="98"/>
      <c r="SUI54" s="98"/>
      <c r="SUJ54" s="98"/>
      <c r="SUK54" s="98"/>
      <c r="SUL54" s="98"/>
      <c r="SUM54" s="98"/>
      <c r="SUN54" s="98"/>
      <c r="SUO54" s="98"/>
      <c r="SUP54" s="98"/>
      <c r="SUQ54" s="98"/>
      <c r="SUR54" s="98"/>
      <c r="SUS54" s="98"/>
      <c r="SUT54" s="98"/>
      <c r="SUU54" s="98"/>
      <c r="SUV54" s="98"/>
      <c r="SUW54" s="98"/>
      <c r="SUX54" s="98"/>
      <c r="SUY54" s="98"/>
      <c r="SUZ54" s="98"/>
      <c r="SVA54" s="98"/>
      <c r="SVB54" s="98"/>
      <c r="SVC54" s="98"/>
      <c r="SVD54" s="98"/>
      <c r="SVE54" s="98"/>
      <c r="SVF54" s="98"/>
      <c r="SVG54" s="98"/>
      <c r="SVH54" s="98"/>
      <c r="SVI54" s="98"/>
      <c r="SVJ54" s="98"/>
      <c r="SVK54" s="98"/>
      <c r="SVL54" s="98"/>
      <c r="SVM54" s="98"/>
      <c r="SVN54" s="98"/>
      <c r="SVO54" s="98"/>
      <c r="SVP54" s="98"/>
      <c r="SVQ54" s="98"/>
      <c r="SVR54" s="98"/>
      <c r="SVS54" s="98"/>
      <c r="SVT54" s="98"/>
      <c r="SVU54" s="98"/>
      <c r="SVV54" s="98"/>
      <c r="SVW54" s="98"/>
      <c r="SVX54" s="98"/>
      <c r="SVY54" s="98"/>
      <c r="SVZ54" s="98"/>
      <c r="SWA54" s="98"/>
      <c r="SWB54" s="98"/>
      <c r="SWC54" s="98"/>
      <c r="SWD54" s="98"/>
      <c r="SWE54" s="98"/>
      <c r="SWF54" s="98"/>
      <c r="SWG54" s="98"/>
      <c r="SWH54" s="98"/>
      <c r="SWI54" s="98"/>
      <c r="SWJ54" s="98"/>
      <c r="SWK54" s="98"/>
      <c r="SWL54" s="98"/>
      <c r="SWM54" s="98"/>
      <c r="SWN54" s="98"/>
      <c r="SWO54" s="98"/>
      <c r="SWP54" s="98"/>
      <c r="SWQ54" s="98"/>
      <c r="SWR54" s="98"/>
      <c r="SWS54" s="98"/>
      <c r="SWT54" s="98"/>
      <c r="SWU54" s="98"/>
      <c r="SWV54" s="98"/>
      <c r="SWW54" s="98"/>
      <c r="SWX54" s="98"/>
      <c r="SWY54" s="98"/>
      <c r="SWZ54" s="98"/>
      <c r="SXA54" s="98"/>
      <c r="SXB54" s="98"/>
      <c r="SXC54" s="98"/>
      <c r="SXD54" s="98"/>
      <c r="SXE54" s="98"/>
      <c r="SXF54" s="98"/>
      <c r="SXG54" s="98"/>
      <c r="SXH54" s="98"/>
      <c r="SXI54" s="98"/>
      <c r="SXJ54" s="98"/>
      <c r="SXK54" s="98"/>
      <c r="SXL54" s="98"/>
      <c r="SXM54" s="98"/>
      <c r="SXN54" s="98"/>
      <c r="SXO54" s="98"/>
      <c r="SXP54" s="98"/>
      <c r="SXQ54" s="98"/>
      <c r="SXR54" s="98"/>
      <c r="SXS54" s="98"/>
      <c r="SXT54" s="98"/>
      <c r="SXU54" s="98"/>
      <c r="SXV54" s="98"/>
      <c r="SXW54" s="98"/>
      <c r="SXX54" s="98"/>
      <c r="SXY54" s="98"/>
      <c r="SXZ54" s="98"/>
      <c r="SYA54" s="98"/>
      <c r="SYB54" s="98"/>
      <c r="SYC54" s="98"/>
      <c r="SYD54" s="98"/>
      <c r="SYE54" s="98"/>
      <c r="SYF54" s="98"/>
      <c r="SYG54" s="98"/>
      <c r="SYH54" s="98"/>
      <c r="SYI54" s="98"/>
      <c r="SYJ54" s="98"/>
      <c r="SYK54" s="98"/>
      <c r="SYL54" s="98"/>
      <c r="SYM54" s="98"/>
      <c r="SYN54" s="98"/>
      <c r="SYO54" s="98"/>
      <c r="SYP54" s="98"/>
      <c r="SYQ54" s="98"/>
      <c r="SYR54" s="98"/>
      <c r="SYS54" s="98"/>
      <c r="SYT54" s="98"/>
      <c r="SYU54" s="98"/>
      <c r="SYV54" s="98"/>
      <c r="SYW54" s="98"/>
      <c r="SYX54" s="98"/>
      <c r="SYY54" s="98"/>
      <c r="SYZ54" s="98"/>
      <c r="SZA54" s="98"/>
      <c r="SZB54" s="98"/>
      <c r="SZC54" s="98"/>
      <c r="SZD54" s="98"/>
      <c r="SZE54" s="98"/>
      <c r="SZF54" s="98"/>
      <c r="SZG54" s="98"/>
      <c r="SZH54" s="98"/>
      <c r="SZI54" s="98"/>
      <c r="SZJ54" s="98"/>
      <c r="SZK54" s="98"/>
      <c r="SZL54" s="98"/>
      <c r="SZM54" s="98"/>
      <c r="SZN54" s="98"/>
      <c r="SZO54" s="98"/>
      <c r="SZP54" s="98"/>
      <c r="SZQ54" s="98"/>
      <c r="SZR54" s="98"/>
      <c r="SZS54" s="98"/>
      <c r="SZT54" s="98"/>
      <c r="SZU54" s="98"/>
      <c r="SZV54" s="98"/>
      <c r="SZW54" s="98"/>
      <c r="SZX54" s="98"/>
      <c r="SZY54" s="98"/>
      <c r="SZZ54" s="98"/>
      <c r="TAA54" s="98"/>
      <c r="TAB54" s="98"/>
      <c r="TAC54" s="98"/>
      <c r="TAD54" s="98"/>
      <c r="TAE54" s="98"/>
      <c r="TAF54" s="98"/>
      <c r="TAG54" s="98"/>
      <c r="TAH54" s="98"/>
      <c r="TAI54" s="98"/>
      <c r="TAJ54" s="98"/>
      <c r="TAK54" s="98"/>
      <c r="TAL54" s="98"/>
      <c r="TAM54" s="98"/>
      <c r="TAN54" s="98"/>
      <c r="TAO54" s="98"/>
      <c r="TAP54" s="98"/>
      <c r="TAQ54" s="98"/>
      <c r="TAR54" s="98"/>
      <c r="TAS54" s="98"/>
      <c r="TAT54" s="98"/>
      <c r="TAU54" s="98"/>
      <c r="TAV54" s="98"/>
      <c r="TAW54" s="98"/>
      <c r="TAX54" s="98"/>
      <c r="TAY54" s="98"/>
      <c r="TAZ54" s="98"/>
      <c r="TBA54" s="98"/>
      <c r="TBB54" s="98"/>
      <c r="TBC54" s="98"/>
      <c r="TBD54" s="98"/>
      <c r="TBE54" s="98"/>
      <c r="TBF54" s="98"/>
      <c r="TBG54" s="98"/>
      <c r="TBH54" s="98"/>
      <c r="TBI54" s="98"/>
      <c r="TBJ54" s="98"/>
      <c r="TBK54" s="98"/>
      <c r="TBL54" s="98"/>
      <c r="TBM54" s="98"/>
      <c r="TBN54" s="98"/>
      <c r="TBO54" s="98"/>
      <c r="TBP54" s="98"/>
      <c r="TBQ54" s="98"/>
      <c r="TBR54" s="98"/>
      <c r="TBS54" s="98"/>
      <c r="TBT54" s="98"/>
      <c r="TBU54" s="98"/>
      <c r="TBV54" s="98"/>
      <c r="TBW54" s="98"/>
      <c r="TBX54" s="98"/>
      <c r="TBY54" s="98"/>
      <c r="TBZ54" s="98"/>
      <c r="TCA54" s="98"/>
      <c r="TCB54" s="98"/>
      <c r="TCC54" s="98"/>
      <c r="TCD54" s="98"/>
      <c r="TCE54" s="98"/>
      <c r="TCF54" s="98"/>
      <c r="TCG54" s="98"/>
      <c r="TCH54" s="98"/>
      <c r="TCI54" s="98"/>
      <c r="TCJ54" s="98"/>
      <c r="TCK54" s="98"/>
      <c r="TCL54" s="98"/>
      <c r="TCM54" s="98"/>
      <c r="TCN54" s="98"/>
      <c r="TCO54" s="98"/>
      <c r="TCP54" s="98"/>
      <c r="TCQ54" s="98"/>
      <c r="TCR54" s="98"/>
      <c r="TCS54" s="98"/>
      <c r="TCT54" s="98"/>
      <c r="TCU54" s="98"/>
      <c r="TCV54" s="98"/>
      <c r="TCW54" s="98"/>
      <c r="TCX54" s="98"/>
      <c r="TCY54" s="98"/>
      <c r="TCZ54" s="98"/>
      <c r="TDA54" s="98"/>
      <c r="TDB54" s="98"/>
      <c r="TDC54" s="98"/>
      <c r="TDD54" s="98"/>
      <c r="TDE54" s="98"/>
      <c r="TDF54" s="98"/>
      <c r="TDG54" s="98"/>
      <c r="TDH54" s="98"/>
      <c r="TDI54" s="98"/>
      <c r="TDJ54" s="98"/>
      <c r="TDK54" s="98"/>
      <c r="TDL54" s="98"/>
      <c r="TDM54" s="98"/>
      <c r="TDN54" s="98"/>
      <c r="TDO54" s="98"/>
      <c r="TDP54" s="98"/>
      <c r="TDQ54" s="98"/>
      <c r="TDR54" s="98"/>
      <c r="TDS54" s="98"/>
      <c r="TDT54" s="98"/>
      <c r="TDU54" s="98"/>
      <c r="TDV54" s="98"/>
      <c r="TDW54" s="98"/>
      <c r="TDX54" s="98"/>
      <c r="TDY54" s="98"/>
      <c r="TDZ54" s="98"/>
      <c r="TEA54" s="98"/>
      <c r="TEB54" s="98"/>
      <c r="TEC54" s="98"/>
      <c r="TED54" s="98"/>
      <c r="TEE54" s="98"/>
      <c r="TEF54" s="98"/>
      <c r="TEG54" s="98"/>
      <c r="TEH54" s="98"/>
      <c r="TEI54" s="98"/>
      <c r="TEJ54" s="98"/>
      <c r="TEK54" s="98"/>
      <c r="TEL54" s="98"/>
      <c r="TEM54" s="98"/>
      <c r="TEN54" s="98"/>
      <c r="TEO54" s="98"/>
      <c r="TEP54" s="98"/>
      <c r="TEQ54" s="98"/>
      <c r="TER54" s="98"/>
      <c r="TES54" s="98"/>
      <c r="TET54" s="98"/>
      <c r="TEU54" s="98"/>
      <c r="TEV54" s="98"/>
      <c r="TEW54" s="98"/>
      <c r="TEX54" s="98"/>
      <c r="TEY54" s="98"/>
      <c r="TEZ54" s="98"/>
      <c r="TFA54" s="98"/>
      <c r="TFB54" s="98"/>
      <c r="TFC54" s="98"/>
      <c r="TFD54" s="98"/>
      <c r="TFE54" s="98"/>
      <c r="TFF54" s="98"/>
      <c r="TFG54" s="98"/>
      <c r="TFH54" s="98"/>
      <c r="TFI54" s="98"/>
      <c r="TFJ54" s="98"/>
      <c r="TFK54" s="98"/>
      <c r="TFL54" s="98"/>
      <c r="TFM54" s="98"/>
      <c r="TFN54" s="98"/>
      <c r="TFO54" s="98"/>
      <c r="TFP54" s="98"/>
      <c r="TFQ54" s="98"/>
      <c r="TFR54" s="98"/>
      <c r="TFS54" s="98"/>
      <c r="TFT54" s="98"/>
      <c r="TFU54" s="98"/>
      <c r="TFV54" s="98"/>
      <c r="TFW54" s="98"/>
      <c r="TFX54" s="98"/>
      <c r="TFY54" s="98"/>
      <c r="TFZ54" s="98"/>
      <c r="TGA54" s="98"/>
      <c r="TGB54" s="98"/>
      <c r="TGC54" s="98"/>
      <c r="TGD54" s="98"/>
      <c r="TGE54" s="98"/>
      <c r="TGF54" s="98"/>
      <c r="TGG54" s="98"/>
      <c r="TGH54" s="98"/>
      <c r="TGI54" s="98"/>
      <c r="TGJ54" s="98"/>
      <c r="TGK54" s="98"/>
      <c r="TGL54" s="98"/>
      <c r="TGM54" s="98"/>
      <c r="TGN54" s="98"/>
      <c r="TGO54" s="98"/>
      <c r="TGP54" s="98"/>
      <c r="TGQ54" s="98"/>
      <c r="TGR54" s="98"/>
      <c r="TGS54" s="98"/>
      <c r="TGT54" s="98"/>
      <c r="TGU54" s="98"/>
      <c r="TGV54" s="98"/>
      <c r="TGW54" s="98"/>
      <c r="TGX54" s="98"/>
      <c r="TGY54" s="98"/>
      <c r="TGZ54" s="98"/>
      <c r="THA54" s="98"/>
      <c r="THB54" s="98"/>
      <c r="THC54" s="98"/>
      <c r="THD54" s="98"/>
      <c r="THE54" s="98"/>
      <c r="THF54" s="98"/>
      <c r="THG54" s="98"/>
      <c r="THH54" s="98"/>
      <c r="THI54" s="98"/>
      <c r="THJ54" s="98"/>
      <c r="THK54" s="98"/>
      <c r="THL54" s="98"/>
      <c r="THM54" s="98"/>
      <c r="THN54" s="98"/>
      <c r="THO54" s="98"/>
      <c r="THP54" s="98"/>
      <c r="THQ54" s="98"/>
      <c r="THR54" s="98"/>
      <c r="THS54" s="98"/>
      <c r="THT54" s="98"/>
      <c r="THU54" s="98"/>
      <c r="THV54" s="98"/>
      <c r="THW54" s="98"/>
      <c r="THX54" s="98"/>
      <c r="THY54" s="98"/>
      <c r="THZ54" s="98"/>
      <c r="TIA54" s="98"/>
      <c r="TIB54" s="98"/>
      <c r="TIC54" s="98"/>
      <c r="TID54" s="98"/>
      <c r="TIE54" s="98"/>
      <c r="TIF54" s="98"/>
      <c r="TIG54" s="98"/>
      <c r="TIH54" s="98"/>
      <c r="TII54" s="98"/>
      <c r="TIJ54" s="98"/>
      <c r="TIK54" s="98"/>
      <c r="TIL54" s="98"/>
      <c r="TIM54" s="98"/>
      <c r="TIN54" s="98"/>
      <c r="TIO54" s="98"/>
      <c r="TIP54" s="98"/>
      <c r="TIQ54" s="98"/>
      <c r="TIR54" s="98"/>
      <c r="TIS54" s="98"/>
      <c r="TIT54" s="98"/>
      <c r="TIU54" s="98"/>
      <c r="TIV54" s="98"/>
      <c r="TIW54" s="98"/>
      <c r="TIX54" s="98"/>
      <c r="TIY54" s="98"/>
      <c r="TIZ54" s="98"/>
      <c r="TJA54" s="98"/>
      <c r="TJB54" s="98"/>
      <c r="TJC54" s="98"/>
      <c r="TJD54" s="98"/>
      <c r="TJE54" s="98"/>
      <c r="TJF54" s="98"/>
      <c r="TJG54" s="98"/>
      <c r="TJH54" s="98"/>
      <c r="TJI54" s="98"/>
      <c r="TJJ54" s="98"/>
      <c r="TJK54" s="98"/>
      <c r="TJL54" s="98"/>
      <c r="TJM54" s="98"/>
      <c r="TJN54" s="98"/>
      <c r="TJO54" s="98"/>
      <c r="TJP54" s="98"/>
      <c r="TJQ54" s="98"/>
      <c r="TJR54" s="98"/>
      <c r="TJS54" s="98"/>
      <c r="TJT54" s="98"/>
      <c r="TJU54" s="98"/>
      <c r="TJV54" s="98"/>
      <c r="TJW54" s="98"/>
      <c r="TJX54" s="98"/>
      <c r="TJY54" s="98"/>
      <c r="TJZ54" s="98"/>
      <c r="TKA54" s="98"/>
      <c r="TKB54" s="98"/>
      <c r="TKC54" s="98"/>
      <c r="TKD54" s="98"/>
      <c r="TKE54" s="98"/>
      <c r="TKF54" s="98"/>
      <c r="TKG54" s="98"/>
      <c r="TKH54" s="98"/>
      <c r="TKI54" s="98"/>
      <c r="TKJ54" s="98"/>
      <c r="TKK54" s="98"/>
      <c r="TKL54" s="98"/>
      <c r="TKM54" s="98"/>
      <c r="TKN54" s="98"/>
      <c r="TKO54" s="98"/>
      <c r="TKP54" s="98"/>
      <c r="TKQ54" s="98"/>
      <c r="TKR54" s="98"/>
      <c r="TKS54" s="98"/>
      <c r="TKT54" s="98"/>
      <c r="TKU54" s="98"/>
      <c r="TKV54" s="98"/>
      <c r="TKW54" s="98"/>
      <c r="TKX54" s="98"/>
      <c r="TKY54" s="98"/>
      <c r="TKZ54" s="98"/>
      <c r="TLA54" s="98"/>
      <c r="TLB54" s="98"/>
      <c r="TLC54" s="98"/>
      <c r="TLD54" s="98"/>
      <c r="TLE54" s="98"/>
      <c r="TLF54" s="98"/>
      <c r="TLG54" s="98"/>
      <c r="TLH54" s="98"/>
      <c r="TLI54" s="98"/>
      <c r="TLJ54" s="98"/>
      <c r="TLK54" s="98"/>
      <c r="TLL54" s="98"/>
      <c r="TLM54" s="98"/>
      <c r="TLN54" s="98"/>
      <c r="TLO54" s="98"/>
      <c r="TLP54" s="98"/>
      <c r="TLQ54" s="98"/>
      <c r="TLR54" s="98"/>
      <c r="TLS54" s="98"/>
      <c r="TLT54" s="98"/>
      <c r="TLU54" s="98"/>
      <c r="TLV54" s="98"/>
      <c r="TLW54" s="98"/>
      <c r="TLX54" s="98"/>
      <c r="TLY54" s="98"/>
      <c r="TLZ54" s="98"/>
      <c r="TMA54" s="98"/>
      <c r="TMB54" s="98"/>
      <c r="TMC54" s="98"/>
      <c r="TMD54" s="98"/>
      <c r="TME54" s="98"/>
      <c r="TMF54" s="98"/>
      <c r="TMG54" s="98"/>
      <c r="TMH54" s="98"/>
      <c r="TMI54" s="98"/>
      <c r="TMJ54" s="98"/>
      <c r="TMK54" s="98"/>
      <c r="TML54" s="98"/>
      <c r="TMM54" s="98"/>
      <c r="TMN54" s="98"/>
      <c r="TMO54" s="98"/>
      <c r="TMP54" s="98"/>
      <c r="TMQ54" s="98"/>
      <c r="TMR54" s="98"/>
      <c r="TMS54" s="98"/>
      <c r="TMT54" s="98"/>
      <c r="TMU54" s="98"/>
      <c r="TMV54" s="98"/>
      <c r="TMW54" s="98"/>
      <c r="TMX54" s="98"/>
      <c r="TMY54" s="98"/>
      <c r="TMZ54" s="98"/>
      <c r="TNA54" s="98"/>
      <c r="TNB54" s="98"/>
      <c r="TNC54" s="98"/>
      <c r="TND54" s="98"/>
      <c r="TNE54" s="98"/>
      <c r="TNF54" s="98"/>
      <c r="TNG54" s="98"/>
      <c r="TNH54" s="98"/>
      <c r="TNI54" s="98"/>
      <c r="TNJ54" s="98"/>
      <c r="TNK54" s="98"/>
      <c r="TNL54" s="98"/>
      <c r="TNM54" s="98"/>
      <c r="TNN54" s="98"/>
      <c r="TNO54" s="98"/>
      <c r="TNP54" s="98"/>
      <c r="TNQ54" s="98"/>
      <c r="TNR54" s="98"/>
      <c r="TNS54" s="98"/>
      <c r="TNT54" s="98"/>
      <c r="TNU54" s="98"/>
      <c r="TNV54" s="98"/>
      <c r="TNW54" s="98"/>
      <c r="TNX54" s="98"/>
      <c r="TNY54" s="98"/>
      <c r="TNZ54" s="98"/>
      <c r="TOA54" s="98"/>
      <c r="TOB54" s="98"/>
      <c r="TOC54" s="98"/>
      <c r="TOD54" s="98"/>
      <c r="TOE54" s="98"/>
      <c r="TOF54" s="98"/>
      <c r="TOG54" s="98"/>
      <c r="TOH54" s="98"/>
      <c r="TOI54" s="98"/>
      <c r="TOJ54" s="98"/>
      <c r="TOK54" s="98"/>
      <c r="TOL54" s="98"/>
      <c r="TOM54" s="98"/>
      <c r="TON54" s="98"/>
      <c r="TOO54" s="98"/>
      <c r="TOP54" s="98"/>
      <c r="TOQ54" s="98"/>
      <c r="TOR54" s="98"/>
      <c r="TOS54" s="98"/>
      <c r="TOT54" s="98"/>
      <c r="TOU54" s="98"/>
      <c r="TOV54" s="98"/>
      <c r="TOW54" s="98"/>
      <c r="TOX54" s="98"/>
      <c r="TOY54" s="98"/>
      <c r="TOZ54" s="98"/>
      <c r="TPA54" s="98"/>
      <c r="TPB54" s="98"/>
      <c r="TPC54" s="98"/>
      <c r="TPD54" s="98"/>
      <c r="TPE54" s="98"/>
      <c r="TPF54" s="98"/>
      <c r="TPG54" s="98"/>
      <c r="TPH54" s="98"/>
      <c r="TPI54" s="98"/>
      <c r="TPJ54" s="98"/>
      <c r="TPK54" s="98"/>
      <c r="TPL54" s="98"/>
      <c r="TPM54" s="98"/>
      <c r="TPN54" s="98"/>
      <c r="TPO54" s="98"/>
      <c r="TPP54" s="98"/>
      <c r="TPQ54" s="98"/>
      <c r="TPR54" s="98"/>
      <c r="TPS54" s="98"/>
      <c r="TPT54" s="98"/>
      <c r="TPU54" s="98"/>
      <c r="TPV54" s="98"/>
      <c r="TPW54" s="98"/>
      <c r="TPX54" s="98"/>
      <c r="TPY54" s="98"/>
      <c r="TPZ54" s="98"/>
      <c r="TQA54" s="98"/>
      <c r="TQB54" s="98"/>
      <c r="TQC54" s="98"/>
      <c r="TQD54" s="98"/>
      <c r="TQE54" s="98"/>
      <c r="TQF54" s="98"/>
      <c r="TQG54" s="98"/>
      <c r="TQH54" s="98"/>
      <c r="TQI54" s="98"/>
      <c r="TQJ54" s="98"/>
      <c r="TQK54" s="98"/>
      <c r="TQL54" s="98"/>
      <c r="TQM54" s="98"/>
      <c r="TQN54" s="98"/>
      <c r="TQO54" s="98"/>
      <c r="TQP54" s="98"/>
      <c r="TQQ54" s="98"/>
      <c r="TQR54" s="98"/>
      <c r="TQS54" s="98"/>
      <c r="TQT54" s="98"/>
      <c r="TQU54" s="98"/>
      <c r="TQV54" s="98"/>
      <c r="TQW54" s="98"/>
      <c r="TQX54" s="98"/>
      <c r="TQY54" s="98"/>
      <c r="TQZ54" s="98"/>
      <c r="TRA54" s="98"/>
      <c r="TRB54" s="98"/>
      <c r="TRC54" s="98"/>
      <c r="TRD54" s="98"/>
      <c r="TRE54" s="98"/>
      <c r="TRF54" s="98"/>
      <c r="TRG54" s="98"/>
      <c r="TRH54" s="98"/>
      <c r="TRI54" s="98"/>
      <c r="TRJ54" s="98"/>
      <c r="TRK54" s="98"/>
      <c r="TRL54" s="98"/>
      <c r="TRM54" s="98"/>
      <c r="TRN54" s="98"/>
      <c r="TRO54" s="98"/>
      <c r="TRP54" s="98"/>
      <c r="TRQ54" s="98"/>
      <c r="TRR54" s="98"/>
      <c r="TRS54" s="98"/>
      <c r="TRT54" s="98"/>
      <c r="TRU54" s="98"/>
      <c r="TRV54" s="98"/>
      <c r="TRW54" s="98"/>
      <c r="TRX54" s="98"/>
      <c r="TRY54" s="98"/>
      <c r="TRZ54" s="98"/>
      <c r="TSA54" s="98"/>
      <c r="TSB54" s="98"/>
      <c r="TSC54" s="98"/>
      <c r="TSD54" s="98"/>
      <c r="TSE54" s="98"/>
      <c r="TSF54" s="98"/>
      <c r="TSG54" s="98"/>
      <c r="TSH54" s="98"/>
      <c r="TSI54" s="98"/>
      <c r="TSJ54" s="98"/>
      <c r="TSK54" s="98"/>
      <c r="TSL54" s="98"/>
      <c r="TSM54" s="98"/>
      <c r="TSN54" s="98"/>
      <c r="TSO54" s="98"/>
      <c r="TSP54" s="98"/>
      <c r="TSQ54" s="98"/>
      <c r="TSR54" s="98"/>
      <c r="TSS54" s="98"/>
      <c r="TST54" s="98"/>
      <c r="TSU54" s="98"/>
      <c r="TSV54" s="98"/>
      <c r="TSW54" s="98"/>
      <c r="TSX54" s="98"/>
      <c r="TSY54" s="98"/>
      <c r="TSZ54" s="98"/>
      <c r="TTA54" s="98"/>
      <c r="TTB54" s="98"/>
      <c r="TTC54" s="98"/>
      <c r="TTD54" s="98"/>
      <c r="TTE54" s="98"/>
      <c r="TTF54" s="98"/>
      <c r="TTG54" s="98"/>
      <c r="TTH54" s="98"/>
      <c r="TTI54" s="98"/>
      <c r="TTJ54" s="98"/>
      <c r="TTK54" s="98"/>
      <c r="TTL54" s="98"/>
      <c r="TTM54" s="98"/>
      <c r="TTN54" s="98"/>
      <c r="TTO54" s="98"/>
      <c r="TTP54" s="98"/>
      <c r="TTQ54" s="98"/>
      <c r="TTR54" s="98"/>
      <c r="TTS54" s="98"/>
      <c r="TTT54" s="98"/>
      <c r="TTU54" s="98"/>
      <c r="TTV54" s="98"/>
      <c r="TTW54" s="98"/>
      <c r="TTX54" s="98"/>
      <c r="TTY54" s="98"/>
      <c r="TTZ54" s="98"/>
      <c r="TUA54" s="98"/>
      <c r="TUB54" s="98"/>
      <c r="TUC54" s="98"/>
      <c r="TUD54" s="98"/>
      <c r="TUE54" s="98"/>
      <c r="TUF54" s="98"/>
      <c r="TUG54" s="98"/>
      <c r="TUH54" s="98"/>
      <c r="TUI54" s="98"/>
      <c r="TUJ54" s="98"/>
      <c r="TUK54" s="98"/>
      <c r="TUL54" s="98"/>
      <c r="TUM54" s="98"/>
      <c r="TUN54" s="98"/>
      <c r="TUO54" s="98"/>
      <c r="TUP54" s="98"/>
      <c r="TUQ54" s="98"/>
      <c r="TUR54" s="98"/>
      <c r="TUS54" s="98"/>
      <c r="TUT54" s="98"/>
      <c r="TUU54" s="98"/>
      <c r="TUV54" s="98"/>
      <c r="TUW54" s="98"/>
      <c r="TUX54" s="98"/>
      <c r="TUY54" s="98"/>
      <c r="TUZ54" s="98"/>
      <c r="TVA54" s="98"/>
      <c r="TVB54" s="98"/>
      <c r="TVC54" s="98"/>
      <c r="TVD54" s="98"/>
      <c r="TVE54" s="98"/>
      <c r="TVF54" s="98"/>
      <c r="TVG54" s="98"/>
      <c r="TVH54" s="98"/>
      <c r="TVI54" s="98"/>
      <c r="TVJ54" s="98"/>
      <c r="TVK54" s="98"/>
      <c r="TVL54" s="98"/>
      <c r="TVM54" s="98"/>
      <c r="TVN54" s="98"/>
      <c r="TVO54" s="98"/>
      <c r="TVP54" s="98"/>
      <c r="TVQ54" s="98"/>
      <c r="TVR54" s="98"/>
      <c r="TVS54" s="98"/>
      <c r="TVT54" s="98"/>
      <c r="TVU54" s="98"/>
      <c r="TVV54" s="98"/>
      <c r="TVW54" s="98"/>
      <c r="TVX54" s="98"/>
      <c r="TVY54" s="98"/>
      <c r="TVZ54" s="98"/>
      <c r="TWA54" s="98"/>
      <c r="TWB54" s="98"/>
      <c r="TWC54" s="98"/>
      <c r="TWD54" s="98"/>
      <c r="TWE54" s="98"/>
      <c r="TWF54" s="98"/>
      <c r="TWG54" s="98"/>
      <c r="TWH54" s="98"/>
      <c r="TWI54" s="98"/>
      <c r="TWJ54" s="98"/>
      <c r="TWK54" s="98"/>
      <c r="TWL54" s="98"/>
      <c r="TWM54" s="98"/>
      <c r="TWN54" s="98"/>
      <c r="TWO54" s="98"/>
      <c r="TWP54" s="98"/>
      <c r="TWQ54" s="98"/>
      <c r="TWR54" s="98"/>
      <c r="TWS54" s="98"/>
      <c r="TWT54" s="98"/>
      <c r="TWU54" s="98"/>
      <c r="TWV54" s="98"/>
      <c r="TWW54" s="98"/>
      <c r="TWX54" s="98"/>
      <c r="TWY54" s="98"/>
      <c r="TWZ54" s="98"/>
      <c r="TXA54" s="98"/>
      <c r="TXB54" s="98"/>
      <c r="TXC54" s="98"/>
      <c r="TXD54" s="98"/>
      <c r="TXE54" s="98"/>
      <c r="TXF54" s="98"/>
      <c r="TXG54" s="98"/>
      <c r="TXH54" s="98"/>
      <c r="TXI54" s="98"/>
      <c r="TXJ54" s="98"/>
      <c r="TXK54" s="98"/>
      <c r="TXL54" s="98"/>
      <c r="TXM54" s="98"/>
      <c r="TXN54" s="98"/>
      <c r="TXO54" s="98"/>
      <c r="TXP54" s="98"/>
      <c r="TXQ54" s="98"/>
      <c r="TXR54" s="98"/>
      <c r="TXS54" s="98"/>
      <c r="TXT54" s="98"/>
      <c r="TXU54" s="98"/>
      <c r="TXV54" s="98"/>
      <c r="TXW54" s="98"/>
      <c r="TXX54" s="98"/>
      <c r="TXY54" s="98"/>
      <c r="TXZ54" s="98"/>
      <c r="TYA54" s="98"/>
      <c r="TYB54" s="98"/>
      <c r="TYC54" s="98"/>
      <c r="TYD54" s="98"/>
      <c r="TYE54" s="98"/>
      <c r="TYF54" s="98"/>
      <c r="TYG54" s="98"/>
      <c r="TYH54" s="98"/>
      <c r="TYI54" s="98"/>
      <c r="TYJ54" s="98"/>
      <c r="TYK54" s="98"/>
      <c r="TYL54" s="98"/>
      <c r="TYM54" s="98"/>
      <c r="TYN54" s="98"/>
      <c r="TYO54" s="98"/>
      <c r="TYP54" s="98"/>
      <c r="TYQ54" s="98"/>
      <c r="TYR54" s="98"/>
      <c r="TYS54" s="98"/>
      <c r="TYT54" s="98"/>
      <c r="TYU54" s="98"/>
      <c r="TYV54" s="98"/>
      <c r="TYW54" s="98"/>
      <c r="TYX54" s="98"/>
      <c r="TYY54" s="98"/>
      <c r="TYZ54" s="98"/>
      <c r="TZA54" s="98"/>
      <c r="TZB54" s="98"/>
      <c r="TZC54" s="98"/>
      <c r="TZD54" s="98"/>
      <c r="TZE54" s="98"/>
      <c r="TZF54" s="98"/>
      <c r="TZG54" s="98"/>
      <c r="TZH54" s="98"/>
      <c r="TZI54" s="98"/>
      <c r="TZJ54" s="98"/>
      <c r="TZK54" s="98"/>
      <c r="TZL54" s="98"/>
      <c r="TZM54" s="98"/>
      <c r="TZN54" s="98"/>
      <c r="TZO54" s="98"/>
      <c r="TZP54" s="98"/>
      <c r="TZQ54" s="98"/>
      <c r="TZR54" s="98"/>
      <c r="TZS54" s="98"/>
      <c r="TZT54" s="98"/>
      <c r="TZU54" s="98"/>
      <c r="TZV54" s="98"/>
      <c r="TZW54" s="98"/>
      <c r="TZX54" s="98"/>
      <c r="TZY54" s="98"/>
      <c r="TZZ54" s="98"/>
      <c r="UAA54" s="98"/>
      <c r="UAB54" s="98"/>
      <c r="UAC54" s="98"/>
      <c r="UAD54" s="98"/>
      <c r="UAE54" s="98"/>
      <c r="UAF54" s="98"/>
      <c r="UAG54" s="98"/>
      <c r="UAH54" s="98"/>
      <c r="UAI54" s="98"/>
      <c r="UAJ54" s="98"/>
      <c r="UAK54" s="98"/>
      <c r="UAL54" s="98"/>
      <c r="UAM54" s="98"/>
      <c r="UAN54" s="98"/>
      <c r="UAO54" s="98"/>
      <c r="UAP54" s="98"/>
      <c r="UAQ54" s="98"/>
      <c r="UAR54" s="98"/>
      <c r="UAS54" s="98"/>
      <c r="UAT54" s="98"/>
      <c r="UAU54" s="98"/>
      <c r="UAV54" s="98"/>
      <c r="UAW54" s="98"/>
      <c r="UAX54" s="98"/>
      <c r="UAY54" s="98"/>
      <c r="UAZ54" s="98"/>
      <c r="UBA54" s="98"/>
      <c r="UBB54" s="98"/>
      <c r="UBC54" s="98"/>
      <c r="UBD54" s="98"/>
      <c r="UBE54" s="98"/>
      <c r="UBF54" s="98"/>
      <c r="UBG54" s="98"/>
      <c r="UBH54" s="98"/>
      <c r="UBI54" s="98"/>
      <c r="UBJ54" s="98"/>
      <c r="UBK54" s="98"/>
      <c r="UBL54" s="98"/>
      <c r="UBM54" s="98"/>
      <c r="UBN54" s="98"/>
      <c r="UBO54" s="98"/>
      <c r="UBP54" s="98"/>
      <c r="UBQ54" s="98"/>
      <c r="UBR54" s="98"/>
      <c r="UBS54" s="98"/>
      <c r="UBT54" s="98"/>
      <c r="UBU54" s="98"/>
      <c r="UBV54" s="98"/>
      <c r="UBW54" s="98"/>
      <c r="UBX54" s="98"/>
      <c r="UBY54" s="98"/>
      <c r="UBZ54" s="98"/>
      <c r="UCA54" s="98"/>
      <c r="UCB54" s="98"/>
      <c r="UCC54" s="98"/>
      <c r="UCD54" s="98"/>
      <c r="UCE54" s="98"/>
      <c r="UCF54" s="98"/>
      <c r="UCG54" s="98"/>
      <c r="UCH54" s="98"/>
      <c r="UCI54" s="98"/>
      <c r="UCJ54" s="98"/>
      <c r="UCK54" s="98"/>
      <c r="UCL54" s="98"/>
      <c r="UCM54" s="98"/>
      <c r="UCN54" s="98"/>
      <c r="UCO54" s="98"/>
      <c r="UCP54" s="98"/>
      <c r="UCQ54" s="98"/>
      <c r="UCR54" s="98"/>
      <c r="UCS54" s="98"/>
      <c r="UCT54" s="98"/>
      <c r="UCU54" s="98"/>
      <c r="UCV54" s="98"/>
      <c r="UCW54" s="98"/>
      <c r="UCX54" s="98"/>
      <c r="UCY54" s="98"/>
      <c r="UCZ54" s="98"/>
      <c r="UDA54" s="98"/>
      <c r="UDB54" s="98"/>
      <c r="UDC54" s="98"/>
      <c r="UDD54" s="98"/>
      <c r="UDE54" s="98"/>
      <c r="UDF54" s="98"/>
      <c r="UDG54" s="98"/>
      <c r="UDH54" s="98"/>
      <c r="UDI54" s="98"/>
      <c r="UDJ54" s="98"/>
      <c r="UDK54" s="98"/>
      <c r="UDL54" s="98"/>
      <c r="UDM54" s="98"/>
      <c r="UDN54" s="98"/>
      <c r="UDO54" s="98"/>
      <c r="UDP54" s="98"/>
      <c r="UDQ54" s="98"/>
      <c r="UDR54" s="98"/>
      <c r="UDS54" s="98"/>
      <c r="UDT54" s="98"/>
      <c r="UDU54" s="98"/>
      <c r="UDV54" s="98"/>
      <c r="UDW54" s="98"/>
      <c r="UDX54" s="98"/>
      <c r="UDY54" s="98"/>
      <c r="UDZ54" s="98"/>
      <c r="UEA54" s="98"/>
      <c r="UEB54" s="98"/>
      <c r="UEC54" s="98"/>
      <c r="UED54" s="98"/>
      <c r="UEE54" s="98"/>
      <c r="UEF54" s="98"/>
      <c r="UEG54" s="98"/>
      <c r="UEH54" s="98"/>
      <c r="UEI54" s="98"/>
      <c r="UEJ54" s="98"/>
      <c r="UEK54" s="98"/>
      <c r="UEL54" s="98"/>
      <c r="UEM54" s="98"/>
      <c r="UEN54" s="98"/>
      <c r="UEO54" s="98"/>
      <c r="UEP54" s="98"/>
      <c r="UEQ54" s="98"/>
      <c r="UER54" s="98"/>
      <c r="UES54" s="98"/>
      <c r="UET54" s="98"/>
      <c r="UEU54" s="98"/>
      <c r="UEV54" s="98"/>
      <c r="UEW54" s="98"/>
      <c r="UEX54" s="98"/>
      <c r="UEY54" s="98"/>
      <c r="UEZ54" s="98"/>
      <c r="UFA54" s="98"/>
      <c r="UFB54" s="98"/>
      <c r="UFC54" s="98"/>
      <c r="UFD54" s="98"/>
      <c r="UFE54" s="98"/>
      <c r="UFF54" s="98"/>
      <c r="UFG54" s="98"/>
      <c r="UFH54" s="98"/>
      <c r="UFI54" s="98"/>
      <c r="UFJ54" s="98"/>
      <c r="UFK54" s="98"/>
      <c r="UFL54" s="98"/>
      <c r="UFM54" s="98"/>
      <c r="UFN54" s="98"/>
      <c r="UFO54" s="98"/>
      <c r="UFP54" s="98"/>
      <c r="UFQ54" s="98"/>
      <c r="UFR54" s="98"/>
      <c r="UFS54" s="98"/>
      <c r="UFT54" s="98"/>
      <c r="UFU54" s="98"/>
      <c r="UFV54" s="98"/>
      <c r="UFW54" s="98"/>
      <c r="UFX54" s="98"/>
      <c r="UFY54" s="98"/>
      <c r="UFZ54" s="98"/>
      <c r="UGA54" s="98"/>
      <c r="UGB54" s="98"/>
      <c r="UGC54" s="98"/>
      <c r="UGD54" s="98"/>
      <c r="UGE54" s="98"/>
      <c r="UGF54" s="98"/>
      <c r="UGG54" s="98"/>
      <c r="UGH54" s="98"/>
      <c r="UGI54" s="98"/>
      <c r="UGJ54" s="98"/>
      <c r="UGK54" s="98"/>
      <c r="UGL54" s="98"/>
      <c r="UGM54" s="98"/>
      <c r="UGN54" s="98"/>
      <c r="UGO54" s="98"/>
      <c r="UGP54" s="98"/>
      <c r="UGQ54" s="98"/>
      <c r="UGR54" s="98"/>
      <c r="UGS54" s="98"/>
      <c r="UGT54" s="98"/>
      <c r="UGU54" s="98"/>
      <c r="UGV54" s="98"/>
      <c r="UGW54" s="98"/>
      <c r="UGX54" s="98"/>
      <c r="UGY54" s="98"/>
      <c r="UGZ54" s="98"/>
      <c r="UHA54" s="98"/>
      <c r="UHB54" s="98"/>
      <c r="UHC54" s="98"/>
      <c r="UHD54" s="98"/>
      <c r="UHE54" s="98"/>
      <c r="UHF54" s="98"/>
      <c r="UHG54" s="98"/>
      <c r="UHH54" s="98"/>
      <c r="UHI54" s="98"/>
      <c r="UHJ54" s="98"/>
      <c r="UHK54" s="98"/>
      <c r="UHL54" s="98"/>
      <c r="UHM54" s="98"/>
      <c r="UHN54" s="98"/>
      <c r="UHO54" s="98"/>
      <c r="UHP54" s="98"/>
      <c r="UHQ54" s="98"/>
      <c r="UHR54" s="98"/>
      <c r="UHS54" s="98"/>
      <c r="UHT54" s="98"/>
      <c r="UHU54" s="98"/>
      <c r="UHV54" s="98"/>
      <c r="UHW54" s="98"/>
      <c r="UHX54" s="98"/>
      <c r="UHY54" s="98"/>
      <c r="UHZ54" s="98"/>
      <c r="UIA54" s="98"/>
      <c r="UIB54" s="98"/>
      <c r="UIC54" s="98"/>
      <c r="UID54" s="98"/>
      <c r="UIE54" s="98"/>
      <c r="UIF54" s="98"/>
      <c r="UIG54" s="98"/>
      <c r="UIH54" s="98"/>
      <c r="UII54" s="98"/>
      <c r="UIJ54" s="98"/>
      <c r="UIK54" s="98"/>
      <c r="UIL54" s="98"/>
      <c r="UIM54" s="98"/>
      <c r="UIN54" s="98"/>
      <c r="UIO54" s="98"/>
      <c r="UIP54" s="98"/>
      <c r="UIQ54" s="98"/>
      <c r="UIR54" s="98"/>
      <c r="UIS54" s="98"/>
      <c r="UIT54" s="98"/>
      <c r="UIU54" s="98"/>
      <c r="UIV54" s="98"/>
      <c r="UIW54" s="98"/>
      <c r="UIX54" s="98"/>
      <c r="UIY54" s="98"/>
      <c r="UIZ54" s="98"/>
      <c r="UJA54" s="98"/>
      <c r="UJB54" s="98"/>
      <c r="UJC54" s="98"/>
      <c r="UJD54" s="98"/>
      <c r="UJE54" s="98"/>
      <c r="UJF54" s="98"/>
      <c r="UJG54" s="98"/>
      <c r="UJH54" s="98"/>
      <c r="UJI54" s="98"/>
      <c r="UJJ54" s="98"/>
      <c r="UJK54" s="98"/>
      <c r="UJL54" s="98"/>
      <c r="UJM54" s="98"/>
      <c r="UJN54" s="98"/>
      <c r="UJO54" s="98"/>
      <c r="UJP54" s="98"/>
      <c r="UJQ54" s="98"/>
      <c r="UJR54" s="98"/>
      <c r="UJS54" s="98"/>
      <c r="UJT54" s="98"/>
      <c r="UJU54" s="98"/>
      <c r="UJV54" s="98"/>
      <c r="UJW54" s="98"/>
      <c r="UJX54" s="98"/>
      <c r="UJY54" s="98"/>
      <c r="UJZ54" s="98"/>
      <c r="UKA54" s="98"/>
      <c r="UKB54" s="98"/>
      <c r="UKC54" s="98"/>
      <c r="UKD54" s="98"/>
      <c r="UKE54" s="98"/>
      <c r="UKF54" s="98"/>
      <c r="UKG54" s="98"/>
      <c r="UKH54" s="98"/>
      <c r="UKI54" s="98"/>
      <c r="UKJ54" s="98"/>
      <c r="UKK54" s="98"/>
      <c r="UKL54" s="98"/>
      <c r="UKM54" s="98"/>
      <c r="UKN54" s="98"/>
      <c r="UKO54" s="98"/>
      <c r="UKP54" s="98"/>
      <c r="UKQ54" s="98"/>
      <c r="UKR54" s="98"/>
      <c r="UKS54" s="98"/>
      <c r="UKT54" s="98"/>
      <c r="UKU54" s="98"/>
      <c r="UKV54" s="98"/>
      <c r="UKW54" s="98"/>
      <c r="UKX54" s="98"/>
      <c r="UKY54" s="98"/>
      <c r="UKZ54" s="98"/>
      <c r="ULA54" s="98"/>
      <c r="ULB54" s="98"/>
      <c r="ULC54" s="98"/>
      <c r="ULD54" s="98"/>
      <c r="ULE54" s="98"/>
      <c r="ULF54" s="98"/>
      <c r="ULG54" s="98"/>
      <c r="ULH54" s="98"/>
      <c r="ULI54" s="98"/>
      <c r="ULJ54" s="98"/>
      <c r="ULK54" s="98"/>
      <c r="ULL54" s="98"/>
      <c r="ULM54" s="98"/>
      <c r="ULN54" s="98"/>
      <c r="ULO54" s="98"/>
      <c r="ULP54" s="98"/>
      <c r="ULQ54" s="98"/>
      <c r="ULR54" s="98"/>
      <c r="ULS54" s="98"/>
      <c r="ULT54" s="98"/>
      <c r="ULU54" s="98"/>
      <c r="ULV54" s="98"/>
      <c r="ULW54" s="98"/>
      <c r="ULX54" s="98"/>
      <c r="ULY54" s="98"/>
      <c r="ULZ54" s="98"/>
      <c r="UMA54" s="98"/>
      <c r="UMB54" s="98"/>
      <c r="UMC54" s="98"/>
      <c r="UMD54" s="98"/>
      <c r="UME54" s="98"/>
      <c r="UMF54" s="98"/>
      <c r="UMG54" s="98"/>
      <c r="UMH54" s="98"/>
      <c r="UMI54" s="98"/>
      <c r="UMJ54" s="98"/>
      <c r="UMK54" s="98"/>
      <c r="UML54" s="98"/>
      <c r="UMM54" s="98"/>
      <c r="UMN54" s="98"/>
      <c r="UMO54" s="98"/>
      <c r="UMP54" s="98"/>
      <c r="UMQ54" s="98"/>
      <c r="UMR54" s="98"/>
      <c r="UMS54" s="98"/>
      <c r="UMT54" s="98"/>
      <c r="UMU54" s="98"/>
      <c r="UMV54" s="98"/>
      <c r="UMW54" s="98"/>
      <c r="UMX54" s="98"/>
      <c r="UMY54" s="98"/>
      <c r="UMZ54" s="98"/>
      <c r="UNA54" s="98"/>
      <c r="UNB54" s="98"/>
      <c r="UNC54" s="98"/>
      <c r="UND54" s="98"/>
      <c r="UNE54" s="98"/>
      <c r="UNF54" s="98"/>
      <c r="UNG54" s="98"/>
      <c r="UNH54" s="98"/>
      <c r="UNI54" s="98"/>
      <c r="UNJ54" s="98"/>
      <c r="UNK54" s="98"/>
      <c r="UNL54" s="98"/>
      <c r="UNM54" s="98"/>
      <c r="UNN54" s="98"/>
      <c r="UNO54" s="98"/>
      <c r="UNP54" s="98"/>
      <c r="UNQ54" s="98"/>
      <c r="UNR54" s="98"/>
      <c r="UNS54" s="98"/>
      <c r="UNT54" s="98"/>
      <c r="UNU54" s="98"/>
      <c r="UNV54" s="98"/>
      <c r="UNW54" s="98"/>
      <c r="UNX54" s="98"/>
      <c r="UNY54" s="98"/>
      <c r="UNZ54" s="98"/>
      <c r="UOA54" s="98"/>
      <c r="UOB54" s="98"/>
      <c r="UOC54" s="98"/>
      <c r="UOD54" s="98"/>
      <c r="UOE54" s="98"/>
      <c r="UOF54" s="98"/>
      <c r="UOG54" s="98"/>
      <c r="UOH54" s="98"/>
      <c r="UOI54" s="98"/>
      <c r="UOJ54" s="98"/>
      <c r="UOK54" s="98"/>
      <c r="UOL54" s="98"/>
      <c r="UOM54" s="98"/>
      <c r="UON54" s="98"/>
      <c r="UOO54" s="98"/>
      <c r="UOP54" s="98"/>
      <c r="UOQ54" s="98"/>
      <c r="UOR54" s="98"/>
      <c r="UOS54" s="98"/>
      <c r="UOT54" s="98"/>
      <c r="UOU54" s="98"/>
      <c r="UOV54" s="98"/>
      <c r="UOW54" s="98"/>
      <c r="UOX54" s="98"/>
      <c r="UOY54" s="98"/>
      <c r="UOZ54" s="98"/>
      <c r="UPA54" s="98"/>
      <c r="UPB54" s="98"/>
      <c r="UPC54" s="98"/>
      <c r="UPD54" s="98"/>
      <c r="UPE54" s="98"/>
      <c r="UPF54" s="98"/>
      <c r="UPG54" s="98"/>
      <c r="UPH54" s="98"/>
      <c r="UPI54" s="98"/>
      <c r="UPJ54" s="98"/>
      <c r="UPK54" s="98"/>
      <c r="UPL54" s="98"/>
      <c r="UPM54" s="98"/>
      <c r="UPN54" s="98"/>
      <c r="UPO54" s="98"/>
      <c r="UPP54" s="98"/>
      <c r="UPQ54" s="98"/>
      <c r="UPR54" s="98"/>
      <c r="UPS54" s="98"/>
      <c r="UPT54" s="98"/>
      <c r="UPU54" s="98"/>
      <c r="UPV54" s="98"/>
      <c r="UPW54" s="98"/>
      <c r="UPX54" s="98"/>
      <c r="UPY54" s="98"/>
      <c r="UPZ54" s="98"/>
      <c r="UQA54" s="98"/>
      <c r="UQB54" s="98"/>
      <c r="UQC54" s="98"/>
      <c r="UQD54" s="98"/>
      <c r="UQE54" s="98"/>
      <c r="UQF54" s="98"/>
      <c r="UQG54" s="98"/>
      <c r="UQH54" s="98"/>
      <c r="UQI54" s="98"/>
      <c r="UQJ54" s="98"/>
      <c r="UQK54" s="98"/>
      <c r="UQL54" s="98"/>
      <c r="UQM54" s="98"/>
      <c r="UQN54" s="98"/>
      <c r="UQO54" s="98"/>
      <c r="UQP54" s="98"/>
      <c r="UQQ54" s="98"/>
      <c r="UQR54" s="98"/>
      <c r="UQS54" s="98"/>
      <c r="UQT54" s="98"/>
      <c r="UQU54" s="98"/>
      <c r="UQV54" s="98"/>
      <c r="UQW54" s="98"/>
      <c r="UQX54" s="98"/>
      <c r="UQY54" s="98"/>
      <c r="UQZ54" s="98"/>
      <c r="URA54" s="98"/>
      <c r="URB54" s="98"/>
      <c r="URC54" s="98"/>
      <c r="URD54" s="98"/>
      <c r="URE54" s="98"/>
      <c r="URF54" s="98"/>
      <c r="URG54" s="98"/>
      <c r="URH54" s="98"/>
      <c r="URI54" s="98"/>
      <c r="URJ54" s="98"/>
      <c r="URK54" s="98"/>
      <c r="URL54" s="98"/>
      <c r="URM54" s="98"/>
      <c r="URN54" s="98"/>
      <c r="URO54" s="98"/>
      <c r="URP54" s="98"/>
      <c r="URQ54" s="98"/>
      <c r="URR54" s="98"/>
      <c r="URS54" s="98"/>
      <c r="URT54" s="98"/>
      <c r="URU54" s="98"/>
      <c r="URV54" s="98"/>
      <c r="URW54" s="98"/>
      <c r="URX54" s="98"/>
      <c r="URY54" s="98"/>
      <c r="URZ54" s="98"/>
      <c r="USA54" s="98"/>
      <c r="USB54" s="98"/>
      <c r="USC54" s="98"/>
      <c r="USD54" s="98"/>
      <c r="USE54" s="98"/>
      <c r="USF54" s="98"/>
      <c r="USG54" s="98"/>
      <c r="USH54" s="98"/>
      <c r="USI54" s="98"/>
      <c r="USJ54" s="98"/>
      <c r="USK54" s="98"/>
      <c r="USL54" s="98"/>
      <c r="USM54" s="98"/>
      <c r="USN54" s="98"/>
      <c r="USO54" s="98"/>
      <c r="USP54" s="98"/>
      <c r="USQ54" s="98"/>
      <c r="USR54" s="98"/>
      <c r="USS54" s="98"/>
      <c r="UST54" s="98"/>
      <c r="USU54" s="98"/>
      <c r="USV54" s="98"/>
      <c r="USW54" s="98"/>
      <c r="USX54" s="98"/>
      <c r="USY54" s="98"/>
      <c r="USZ54" s="98"/>
      <c r="UTA54" s="98"/>
      <c r="UTB54" s="98"/>
      <c r="UTC54" s="98"/>
      <c r="UTD54" s="98"/>
      <c r="UTE54" s="98"/>
      <c r="UTF54" s="98"/>
      <c r="UTG54" s="98"/>
      <c r="UTH54" s="98"/>
      <c r="UTI54" s="98"/>
      <c r="UTJ54" s="98"/>
      <c r="UTK54" s="98"/>
      <c r="UTL54" s="98"/>
      <c r="UTM54" s="98"/>
      <c r="UTN54" s="98"/>
      <c r="UTO54" s="98"/>
      <c r="UTP54" s="98"/>
      <c r="UTQ54" s="98"/>
      <c r="UTR54" s="98"/>
      <c r="UTS54" s="98"/>
      <c r="UTT54" s="98"/>
      <c r="UTU54" s="98"/>
      <c r="UTV54" s="98"/>
      <c r="UTW54" s="98"/>
      <c r="UTX54" s="98"/>
      <c r="UTY54" s="98"/>
      <c r="UTZ54" s="98"/>
      <c r="UUA54" s="98"/>
      <c r="UUB54" s="98"/>
      <c r="UUC54" s="98"/>
      <c r="UUD54" s="98"/>
      <c r="UUE54" s="98"/>
      <c r="UUF54" s="98"/>
      <c r="UUG54" s="98"/>
      <c r="UUH54" s="98"/>
      <c r="UUI54" s="98"/>
      <c r="UUJ54" s="98"/>
      <c r="UUK54" s="98"/>
      <c r="UUL54" s="98"/>
      <c r="UUM54" s="98"/>
      <c r="UUN54" s="98"/>
      <c r="UUO54" s="98"/>
      <c r="UUP54" s="98"/>
      <c r="UUQ54" s="98"/>
      <c r="UUR54" s="98"/>
      <c r="UUS54" s="98"/>
      <c r="UUT54" s="98"/>
      <c r="UUU54" s="98"/>
      <c r="UUV54" s="98"/>
      <c r="UUW54" s="98"/>
      <c r="UUX54" s="98"/>
      <c r="UUY54" s="98"/>
      <c r="UUZ54" s="98"/>
      <c r="UVA54" s="98"/>
      <c r="UVB54" s="98"/>
      <c r="UVC54" s="98"/>
      <c r="UVD54" s="98"/>
      <c r="UVE54" s="98"/>
      <c r="UVF54" s="98"/>
      <c r="UVG54" s="98"/>
      <c r="UVH54" s="98"/>
      <c r="UVI54" s="98"/>
      <c r="UVJ54" s="98"/>
      <c r="UVK54" s="98"/>
      <c r="UVL54" s="98"/>
      <c r="UVM54" s="98"/>
      <c r="UVN54" s="98"/>
      <c r="UVO54" s="98"/>
      <c r="UVP54" s="98"/>
      <c r="UVQ54" s="98"/>
      <c r="UVR54" s="98"/>
      <c r="UVS54" s="98"/>
      <c r="UVT54" s="98"/>
      <c r="UVU54" s="98"/>
      <c r="UVV54" s="98"/>
      <c r="UVW54" s="98"/>
      <c r="UVX54" s="98"/>
      <c r="UVY54" s="98"/>
      <c r="UVZ54" s="98"/>
      <c r="UWA54" s="98"/>
      <c r="UWB54" s="98"/>
      <c r="UWC54" s="98"/>
      <c r="UWD54" s="98"/>
      <c r="UWE54" s="98"/>
      <c r="UWF54" s="98"/>
      <c r="UWG54" s="98"/>
      <c r="UWH54" s="98"/>
      <c r="UWI54" s="98"/>
      <c r="UWJ54" s="98"/>
      <c r="UWK54" s="98"/>
      <c r="UWL54" s="98"/>
      <c r="UWM54" s="98"/>
      <c r="UWN54" s="98"/>
      <c r="UWO54" s="98"/>
      <c r="UWP54" s="98"/>
      <c r="UWQ54" s="98"/>
      <c r="UWR54" s="98"/>
      <c r="UWS54" s="98"/>
      <c r="UWT54" s="98"/>
      <c r="UWU54" s="98"/>
      <c r="UWV54" s="98"/>
      <c r="UWW54" s="98"/>
      <c r="UWX54" s="98"/>
      <c r="UWY54" s="98"/>
      <c r="UWZ54" s="98"/>
      <c r="UXA54" s="98"/>
      <c r="UXB54" s="98"/>
      <c r="UXC54" s="98"/>
      <c r="UXD54" s="98"/>
      <c r="UXE54" s="98"/>
      <c r="UXF54" s="98"/>
      <c r="UXG54" s="98"/>
      <c r="UXH54" s="98"/>
      <c r="UXI54" s="98"/>
      <c r="UXJ54" s="98"/>
      <c r="UXK54" s="98"/>
      <c r="UXL54" s="98"/>
      <c r="UXM54" s="98"/>
      <c r="UXN54" s="98"/>
      <c r="UXO54" s="98"/>
      <c r="UXP54" s="98"/>
      <c r="UXQ54" s="98"/>
      <c r="UXR54" s="98"/>
      <c r="UXS54" s="98"/>
      <c r="UXT54" s="98"/>
      <c r="UXU54" s="98"/>
      <c r="UXV54" s="98"/>
      <c r="UXW54" s="98"/>
      <c r="UXX54" s="98"/>
      <c r="UXY54" s="98"/>
      <c r="UXZ54" s="98"/>
      <c r="UYA54" s="98"/>
      <c r="UYB54" s="98"/>
      <c r="UYC54" s="98"/>
      <c r="UYD54" s="98"/>
      <c r="UYE54" s="98"/>
      <c r="UYF54" s="98"/>
      <c r="UYG54" s="98"/>
      <c r="UYH54" s="98"/>
      <c r="UYI54" s="98"/>
      <c r="UYJ54" s="98"/>
      <c r="UYK54" s="98"/>
      <c r="UYL54" s="98"/>
      <c r="UYM54" s="98"/>
      <c r="UYN54" s="98"/>
      <c r="UYO54" s="98"/>
      <c r="UYP54" s="98"/>
      <c r="UYQ54" s="98"/>
      <c r="UYR54" s="98"/>
      <c r="UYS54" s="98"/>
      <c r="UYT54" s="98"/>
      <c r="UYU54" s="98"/>
      <c r="UYV54" s="98"/>
      <c r="UYW54" s="98"/>
      <c r="UYX54" s="98"/>
      <c r="UYY54" s="98"/>
      <c r="UYZ54" s="98"/>
      <c r="UZA54" s="98"/>
      <c r="UZB54" s="98"/>
      <c r="UZC54" s="98"/>
      <c r="UZD54" s="98"/>
      <c r="UZE54" s="98"/>
      <c r="UZF54" s="98"/>
      <c r="UZG54" s="98"/>
      <c r="UZH54" s="98"/>
      <c r="UZI54" s="98"/>
      <c r="UZJ54" s="98"/>
      <c r="UZK54" s="98"/>
      <c r="UZL54" s="98"/>
      <c r="UZM54" s="98"/>
      <c r="UZN54" s="98"/>
      <c r="UZO54" s="98"/>
      <c r="UZP54" s="98"/>
      <c r="UZQ54" s="98"/>
      <c r="UZR54" s="98"/>
      <c r="UZS54" s="98"/>
      <c r="UZT54" s="98"/>
      <c r="UZU54" s="98"/>
      <c r="UZV54" s="98"/>
      <c r="UZW54" s="98"/>
      <c r="UZX54" s="98"/>
      <c r="UZY54" s="98"/>
      <c r="UZZ54" s="98"/>
      <c r="VAA54" s="98"/>
      <c r="VAB54" s="98"/>
      <c r="VAC54" s="98"/>
      <c r="VAD54" s="98"/>
      <c r="VAE54" s="98"/>
      <c r="VAF54" s="98"/>
      <c r="VAG54" s="98"/>
      <c r="VAH54" s="98"/>
      <c r="VAI54" s="98"/>
      <c r="VAJ54" s="98"/>
      <c r="VAK54" s="98"/>
      <c r="VAL54" s="98"/>
      <c r="VAM54" s="98"/>
      <c r="VAN54" s="98"/>
      <c r="VAO54" s="98"/>
      <c r="VAP54" s="98"/>
      <c r="VAQ54" s="98"/>
      <c r="VAR54" s="98"/>
      <c r="VAS54" s="98"/>
      <c r="VAT54" s="98"/>
      <c r="VAU54" s="98"/>
      <c r="VAV54" s="98"/>
      <c r="VAW54" s="98"/>
      <c r="VAX54" s="98"/>
      <c r="VAY54" s="98"/>
      <c r="VAZ54" s="98"/>
      <c r="VBA54" s="98"/>
      <c r="VBB54" s="98"/>
      <c r="VBC54" s="98"/>
      <c r="VBD54" s="98"/>
      <c r="VBE54" s="98"/>
      <c r="VBF54" s="98"/>
      <c r="VBG54" s="98"/>
      <c r="VBH54" s="98"/>
      <c r="VBI54" s="98"/>
      <c r="VBJ54" s="98"/>
      <c r="VBK54" s="98"/>
      <c r="VBL54" s="98"/>
      <c r="VBM54" s="98"/>
      <c r="VBN54" s="98"/>
      <c r="VBO54" s="98"/>
      <c r="VBP54" s="98"/>
      <c r="VBQ54" s="98"/>
      <c r="VBR54" s="98"/>
      <c r="VBS54" s="98"/>
      <c r="VBT54" s="98"/>
      <c r="VBU54" s="98"/>
      <c r="VBV54" s="98"/>
      <c r="VBW54" s="98"/>
      <c r="VBX54" s="98"/>
      <c r="VBY54" s="98"/>
      <c r="VBZ54" s="98"/>
      <c r="VCA54" s="98"/>
      <c r="VCB54" s="98"/>
      <c r="VCC54" s="98"/>
      <c r="VCD54" s="98"/>
      <c r="VCE54" s="98"/>
      <c r="VCF54" s="98"/>
      <c r="VCG54" s="98"/>
      <c r="VCH54" s="98"/>
      <c r="VCI54" s="98"/>
      <c r="VCJ54" s="98"/>
      <c r="VCK54" s="98"/>
      <c r="VCL54" s="98"/>
      <c r="VCM54" s="98"/>
      <c r="VCN54" s="98"/>
      <c r="VCO54" s="98"/>
      <c r="VCP54" s="98"/>
      <c r="VCQ54" s="98"/>
      <c r="VCR54" s="98"/>
      <c r="VCS54" s="98"/>
      <c r="VCT54" s="98"/>
      <c r="VCU54" s="98"/>
      <c r="VCV54" s="98"/>
      <c r="VCW54" s="98"/>
      <c r="VCX54" s="98"/>
      <c r="VCY54" s="98"/>
      <c r="VCZ54" s="98"/>
      <c r="VDA54" s="98"/>
      <c r="VDB54" s="98"/>
      <c r="VDC54" s="98"/>
      <c r="VDD54" s="98"/>
      <c r="VDE54" s="98"/>
      <c r="VDF54" s="98"/>
      <c r="VDG54" s="98"/>
      <c r="VDH54" s="98"/>
      <c r="VDI54" s="98"/>
      <c r="VDJ54" s="98"/>
      <c r="VDK54" s="98"/>
      <c r="VDL54" s="98"/>
      <c r="VDM54" s="98"/>
      <c r="VDN54" s="98"/>
      <c r="VDO54" s="98"/>
      <c r="VDP54" s="98"/>
      <c r="VDQ54" s="98"/>
      <c r="VDR54" s="98"/>
      <c r="VDS54" s="98"/>
      <c r="VDT54" s="98"/>
      <c r="VDU54" s="98"/>
      <c r="VDV54" s="98"/>
      <c r="VDW54" s="98"/>
      <c r="VDX54" s="98"/>
      <c r="VDY54" s="98"/>
      <c r="VDZ54" s="98"/>
      <c r="VEA54" s="98"/>
      <c r="VEB54" s="98"/>
      <c r="VEC54" s="98"/>
      <c r="VED54" s="98"/>
      <c r="VEE54" s="98"/>
      <c r="VEF54" s="98"/>
      <c r="VEG54" s="98"/>
      <c r="VEH54" s="98"/>
      <c r="VEI54" s="98"/>
      <c r="VEJ54" s="98"/>
      <c r="VEK54" s="98"/>
      <c r="VEL54" s="98"/>
      <c r="VEM54" s="98"/>
      <c r="VEN54" s="98"/>
      <c r="VEO54" s="98"/>
      <c r="VEP54" s="98"/>
      <c r="VEQ54" s="98"/>
      <c r="VER54" s="98"/>
      <c r="VES54" s="98"/>
      <c r="VET54" s="98"/>
      <c r="VEU54" s="98"/>
      <c r="VEV54" s="98"/>
      <c r="VEW54" s="98"/>
      <c r="VEX54" s="98"/>
      <c r="VEY54" s="98"/>
      <c r="VEZ54" s="98"/>
      <c r="VFA54" s="98"/>
      <c r="VFB54" s="98"/>
      <c r="VFC54" s="98"/>
      <c r="VFD54" s="98"/>
      <c r="VFE54" s="98"/>
      <c r="VFF54" s="98"/>
      <c r="VFG54" s="98"/>
      <c r="VFH54" s="98"/>
      <c r="VFI54" s="98"/>
      <c r="VFJ54" s="98"/>
      <c r="VFK54" s="98"/>
      <c r="VFL54" s="98"/>
      <c r="VFM54" s="98"/>
      <c r="VFN54" s="98"/>
      <c r="VFO54" s="98"/>
      <c r="VFP54" s="98"/>
      <c r="VFQ54" s="98"/>
      <c r="VFR54" s="98"/>
      <c r="VFS54" s="98"/>
      <c r="VFT54" s="98"/>
      <c r="VFU54" s="98"/>
      <c r="VFV54" s="98"/>
      <c r="VFW54" s="98"/>
      <c r="VFX54" s="98"/>
      <c r="VFY54" s="98"/>
      <c r="VFZ54" s="98"/>
      <c r="VGA54" s="98"/>
      <c r="VGB54" s="98"/>
      <c r="VGC54" s="98"/>
      <c r="VGD54" s="98"/>
      <c r="VGE54" s="98"/>
      <c r="VGF54" s="98"/>
      <c r="VGG54" s="98"/>
      <c r="VGH54" s="98"/>
      <c r="VGI54" s="98"/>
      <c r="VGJ54" s="98"/>
      <c r="VGK54" s="98"/>
      <c r="VGL54" s="98"/>
      <c r="VGM54" s="98"/>
      <c r="VGN54" s="98"/>
      <c r="VGO54" s="98"/>
      <c r="VGP54" s="98"/>
      <c r="VGQ54" s="98"/>
      <c r="VGR54" s="98"/>
      <c r="VGS54" s="98"/>
      <c r="VGT54" s="98"/>
      <c r="VGU54" s="98"/>
      <c r="VGV54" s="98"/>
      <c r="VGW54" s="98"/>
      <c r="VGX54" s="98"/>
      <c r="VGY54" s="98"/>
      <c r="VGZ54" s="98"/>
      <c r="VHA54" s="98"/>
      <c r="VHB54" s="98"/>
      <c r="VHC54" s="98"/>
      <c r="VHD54" s="98"/>
      <c r="VHE54" s="98"/>
      <c r="VHF54" s="98"/>
      <c r="VHG54" s="98"/>
      <c r="VHH54" s="98"/>
      <c r="VHI54" s="98"/>
      <c r="VHJ54" s="98"/>
      <c r="VHK54" s="98"/>
      <c r="VHL54" s="98"/>
      <c r="VHM54" s="98"/>
      <c r="VHN54" s="98"/>
      <c r="VHO54" s="98"/>
      <c r="VHP54" s="98"/>
      <c r="VHQ54" s="98"/>
      <c r="VHR54" s="98"/>
      <c r="VHS54" s="98"/>
      <c r="VHT54" s="98"/>
      <c r="VHU54" s="98"/>
      <c r="VHV54" s="98"/>
      <c r="VHW54" s="98"/>
      <c r="VHX54" s="98"/>
      <c r="VHY54" s="98"/>
      <c r="VHZ54" s="98"/>
      <c r="VIA54" s="98"/>
      <c r="VIB54" s="98"/>
      <c r="VIC54" s="98"/>
      <c r="VID54" s="98"/>
      <c r="VIE54" s="98"/>
      <c r="VIF54" s="98"/>
      <c r="VIG54" s="98"/>
      <c r="VIH54" s="98"/>
      <c r="VII54" s="98"/>
      <c r="VIJ54" s="98"/>
      <c r="VIK54" s="98"/>
      <c r="VIL54" s="98"/>
      <c r="VIM54" s="98"/>
      <c r="VIN54" s="98"/>
      <c r="VIO54" s="98"/>
      <c r="VIP54" s="98"/>
      <c r="VIQ54" s="98"/>
      <c r="VIR54" s="98"/>
      <c r="VIS54" s="98"/>
      <c r="VIT54" s="98"/>
      <c r="VIU54" s="98"/>
      <c r="VIV54" s="98"/>
      <c r="VIW54" s="98"/>
      <c r="VIX54" s="98"/>
      <c r="VIY54" s="98"/>
      <c r="VIZ54" s="98"/>
      <c r="VJA54" s="98"/>
      <c r="VJB54" s="98"/>
      <c r="VJC54" s="98"/>
      <c r="VJD54" s="98"/>
      <c r="VJE54" s="98"/>
      <c r="VJF54" s="98"/>
      <c r="VJG54" s="98"/>
      <c r="VJH54" s="98"/>
      <c r="VJI54" s="98"/>
      <c r="VJJ54" s="98"/>
      <c r="VJK54" s="98"/>
      <c r="VJL54" s="98"/>
      <c r="VJM54" s="98"/>
      <c r="VJN54" s="98"/>
      <c r="VJO54" s="98"/>
      <c r="VJP54" s="98"/>
      <c r="VJQ54" s="98"/>
      <c r="VJR54" s="98"/>
      <c r="VJS54" s="98"/>
      <c r="VJT54" s="98"/>
      <c r="VJU54" s="98"/>
      <c r="VJV54" s="98"/>
      <c r="VJW54" s="98"/>
      <c r="VJX54" s="98"/>
      <c r="VJY54" s="98"/>
      <c r="VJZ54" s="98"/>
      <c r="VKA54" s="98"/>
      <c r="VKB54" s="98"/>
      <c r="VKC54" s="98"/>
      <c r="VKD54" s="98"/>
      <c r="VKE54" s="98"/>
      <c r="VKF54" s="98"/>
      <c r="VKG54" s="98"/>
      <c r="VKH54" s="98"/>
      <c r="VKI54" s="98"/>
      <c r="VKJ54" s="98"/>
      <c r="VKK54" s="98"/>
      <c r="VKL54" s="98"/>
      <c r="VKM54" s="98"/>
      <c r="VKN54" s="98"/>
      <c r="VKO54" s="98"/>
      <c r="VKP54" s="98"/>
      <c r="VKQ54" s="98"/>
      <c r="VKR54" s="98"/>
      <c r="VKS54" s="98"/>
      <c r="VKT54" s="98"/>
      <c r="VKU54" s="98"/>
      <c r="VKV54" s="98"/>
      <c r="VKW54" s="98"/>
      <c r="VKX54" s="98"/>
      <c r="VKY54" s="98"/>
      <c r="VKZ54" s="98"/>
      <c r="VLA54" s="98"/>
      <c r="VLB54" s="98"/>
      <c r="VLC54" s="98"/>
      <c r="VLD54" s="98"/>
      <c r="VLE54" s="98"/>
      <c r="VLF54" s="98"/>
      <c r="VLG54" s="98"/>
      <c r="VLH54" s="98"/>
      <c r="VLI54" s="98"/>
      <c r="VLJ54" s="98"/>
      <c r="VLK54" s="98"/>
      <c r="VLL54" s="98"/>
      <c r="VLM54" s="98"/>
      <c r="VLN54" s="98"/>
      <c r="VLO54" s="98"/>
      <c r="VLP54" s="98"/>
      <c r="VLQ54" s="98"/>
      <c r="VLR54" s="98"/>
      <c r="VLS54" s="98"/>
      <c r="VLT54" s="98"/>
      <c r="VLU54" s="98"/>
      <c r="VLV54" s="98"/>
      <c r="VLW54" s="98"/>
      <c r="VLX54" s="98"/>
      <c r="VLY54" s="98"/>
      <c r="VLZ54" s="98"/>
      <c r="VMA54" s="98"/>
      <c r="VMB54" s="98"/>
      <c r="VMC54" s="98"/>
      <c r="VMD54" s="98"/>
      <c r="VME54" s="98"/>
      <c r="VMF54" s="98"/>
      <c r="VMG54" s="98"/>
      <c r="VMH54" s="98"/>
      <c r="VMI54" s="98"/>
      <c r="VMJ54" s="98"/>
      <c r="VMK54" s="98"/>
      <c r="VML54" s="98"/>
      <c r="VMM54" s="98"/>
      <c r="VMN54" s="98"/>
      <c r="VMO54" s="98"/>
      <c r="VMP54" s="98"/>
      <c r="VMQ54" s="98"/>
      <c r="VMR54" s="98"/>
      <c r="VMS54" s="98"/>
      <c r="VMT54" s="98"/>
      <c r="VMU54" s="98"/>
      <c r="VMV54" s="98"/>
      <c r="VMW54" s="98"/>
      <c r="VMX54" s="98"/>
      <c r="VMY54" s="98"/>
      <c r="VMZ54" s="98"/>
      <c r="VNA54" s="98"/>
      <c r="VNB54" s="98"/>
      <c r="VNC54" s="98"/>
      <c r="VND54" s="98"/>
      <c r="VNE54" s="98"/>
      <c r="VNF54" s="98"/>
      <c r="VNG54" s="98"/>
      <c r="VNH54" s="98"/>
      <c r="VNI54" s="98"/>
      <c r="VNJ54" s="98"/>
      <c r="VNK54" s="98"/>
      <c r="VNL54" s="98"/>
      <c r="VNM54" s="98"/>
      <c r="VNN54" s="98"/>
      <c r="VNO54" s="98"/>
      <c r="VNP54" s="98"/>
      <c r="VNQ54" s="98"/>
      <c r="VNR54" s="98"/>
      <c r="VNS54" s="98"/>
      <c r="VNT54" s="98"/>
      <c r="VNU54" s="98"/>
      <c r="VNV54" s="98"/>
      <c r="VNW54" s="98"/>
      <c r="VNX54" s="98"/>
      <c r="VNY54" s="98"/>
      <c r="VNZ54" s="98"/>
      <c r="VOA54" s="98"/>
      <c r="VOB54" s="98"/>
      <c r="VOC54" s="98"/>
      <c r="VOD54" s="98"/>
      <c r="VOE54" s="98"/>
      <c r="VOF54" s="98"/>
      <c r="VOG54" s="98"/>
      <c r="VOH54" s="98"/>
      <c r="VOI54" s="98"/>
      <c r="VOJ54" s="98"/>
      <c r="VOK54" s="98"/>
      <c r="VOL54" s="98"/>
      <c r="VOM54" s="98"/>
      <c r="VON54" s="98"/>
      <c r="VOO54" s="98"/>
      <c r="VOP54" s="98"/>
      <c r="VOQ54" s="98"/>
      <c r="VOR54" s="98"/>
      <c r="VOS54" s="98"/>
      <c r="VOT54" s="98"/>
      <c r="VOU54" s="98"/>
      <c r="VOV54" s="98"/>
      <c r="VOW54" s="98"/>
      <c r="VOX54" s="98"/>
      <c r="VOY54" s="98"/>
      <c r="VOZ54" s="98"/>
      <c r="VPA54" s="98"/>
      <c r="VPB54" s="98"/>
      <c r="VPC54" s="98"/>
      <c r="VPD54" s="98"/>
      <c r="VPE54" s="98"/>
      <c r="VPF54" s="98"/>
      <c r="VPG54" s="98"/>
      <c r="VPH54" s="98"/>
      <c r="VPI54" s="98"/>
      <c r="VPJ54" s="98"/>
      <c r="VPK54" s="98"/>
      <c r="VPL54" s="98"/>
      <c r="VPM54" s="98"/>
      <c r="VPN54" s="98"/>
      <c r="VPO54" s="98"/>
      <c r="VPP54" s="98"/>
      <c r="VPQ54" s="98"/>
      <c r="VPR54" s="98"/>
      <c r="VPS54" s="98"/>
      <c r="VPT54" s="98"/>
      <c r="VPU54" s="98"/>
      <c r="VPV54" s="98"/>
      <c r="VPW54" s="98"/>
      <c r="VPX54" s="98"/>
      <c r="VPY54" s="98"/>
      <c r="VPZ54" s="98"/>
      <c r="VQA54" s="98"/>
      <c r="VQB54" s="98"/>
      <c r="VQC54" s="98"/>
      <c r="VQD54" s="98"/>
      <c r="VQE54" s="98"/>
      <c r="VQF54" s="98"/>
      <c r="VQG54" s="98"/>
      <c r="VQH54" s="98"/>
      <c r="VQI54" s="98"/>
      <c r="VQJ54" s="98"/>
      <c r="VQK54" s="98"/>
      <c r="VQL54" s="98"/>
      <c r="VQM54" s="98"/>
      <c r="VQN54" s="98"/>
      <c r="VQO54" s="98"/>
      <c r="VQP54" s="98"/>
      <c r="VQQ54" s="98"/>
      <c r="VQR54" s="98"/>
      <c r="VQS54" s="98"/>
      <c r="VQT54" s="98"/>
      <c r="VQU54" s="98"/>
      <c r="VQV54" s="98"/>
      <c r="VQW54" s="98"/>
      <c r="VQX54" s="98"/>
      <c r="VQY54" s="98"/>
      <c r="VQZ54" s="98"/>
      <c r="VRA54" s="98"/>
      <c r="VRB54" s="98"/>
      <c r="VRC54" s="98"/>
      <c r="VRD54" s="98"/>
      <c r="VRE54" s="98"/>
      <c r="VRF54" s="98"/>
      <c r="VRG54" s="98"/>
      <c r="VRH54" s="98"/>
      <c r="VRI54" s="98"/>
      <c r="VRJ54" s="98"/>
      <c r="VRK54" s="98"/>
      <c r="VRL54" s="98"/>
      <c r="VRM54" s="98"/>
      <c r="VRN54" s="98"/>
      <c r="VRO54" s="98"/>
      <c r="VRP54" s="98"/>
      <c r="VRQ54" s="98"/>
      <c r="VRR54" s="98"/>
      <c r="VRS54" s="98"/>
      <c r="VRT54" s="98"/>
      <c r="VRU54" s="98"/>
      <c r="VRV54" s="98"/>
      <c r="VRW54" s="98"/>
      <c r="VRX54" s="98"/>
      <c r="VRY54" s="98"/>
      <c r="VRZ54" s="98"/>
      <c r="VSA54" s="98"/>
      <c r="VSB54" s="98"/>
      <c r="VSC54" s="98"/>
      <c r="VSD54" s="98"/>
      <c r="VSE54" s="98"/>
      <c r="VSF54" s="98"/>
      <c r="VSG54" s="98"/>
      <c r="VSH54" s="98"/>
      <c r="VSI54" s="98"/>
      <c r="VSJ54" s="98"/>
      <c r="VSK54" s="98"/>
      <c r="VSL54" s="98"/>
      <c r="VSM54" s="98"/>
      <c r="VSN54" s="98"/>
      <c r="VSO54" s="98"/>
      <c r="VSP54" s="98"/>
      <c r="VSQ54" s="98"/>
      <c r="VSR54" s="98"/>
      <c r="VSS54" s="98"/>
      <c r="VST54" s="98"/>
      <c r="VSU54" s="98"/>
      <c r="VSV54" s="98"/>
      <c r="VSW54" s="98"/>
      <c r="VSX54" s="98"/>
      <c r="VSY54" s="98"/>
      <c r="VSZ54" s="98"/>
      <c r="VTA54" s="98"/>
      <c r="VTB54" s="98"/>
      <c r="VTC54" s="98"/>
      <c r="VTD54" s="98"/>
      <c r="VTE54" s="98"/>
      <c r="VTF54" s="98"/>
      <c r="VTG54" s="98"/>
      <c r="VTH54" s="98"/>
      <c r="VTI54" s="98"/>
      <c r="VTJ54" s="98"/>
      <c r="VTK54" s="98"/>
      <c r="VTL54" s="98"/>
      <c r="VTM54" s="98"/>
      <c r="VTN54" s="98"/>
      <c r="VTO54" s="98"/>
      <c r="VTP54" s="98"/>
      <c r="VTQ54" s="98"/>
      <c r="VTR54" s="98"/>
      <c r="VTS54" s="98"/>
      <c r="VTT54" s="98"/>
      <c r="VTU54" s="98"/>
      <c r="VTV54" s="98"/>
      <c r="VTW54" s="98"/>
      <c r="VTX54" s="98"/>
      <c r="VTY54" s="98"/>
      <c r="VTZ54" s="98"/>
      <c r="VUA54" s="98"/>
      <c r="VUB54" s="98"/>
      <c r="VUC54" s="98"/>
      <c r="VUD54" s="98"/>
      <c r="VUE54" s="98"/>
      <c r="VUF54" s="98"/>
      <c r="VUG54" s="98"/>
      <c r="VUH54" s="98"/>
      <c r="VUI54" s="98"/>
      <c r="VUJ54" s="98"/>
      <c r="VUK54" s="98"/>
      <c r="VUL54" s="98"/>
      <c r="VUM54" s="98"/>
      <c r="VUN54" s="98"/>
      <c r="VUO54" s="98"/>
      <c r="VUP54" s="98"/>
      <c r="VUQ54" s="98"/>
      <c r="VUR54" s="98"/>
      <c r="VUS54" s="98"/>
      <c r="VUT54" s="98"/>
      <c r="VUU54" s="98"/>
      <c r="VUV54" s="98"/>
      <c r="VUW54" s="98"/>
      <c r="VUX54" s="98"/>
      <c r="VUY54" s="98"/>
      <c r="VUZ54" s="98"/>
      <c r="VVA54" s="98"/>
      <c r="VVB54" s="98"/>
      <c r="VVC54" s="98"/>
      <c r="VVD54" s="98"/>
      <c r="VVE54" s="98"/>
      <c r="VVF54" s="98"/>
      <c r="VVG54" s="98"/>
      <c r="VVH54" s="98"/>
      <c r="VVI54" s="98"/>
      <c r="VVJ54" s="98"/>
      <c r="VVK54" s="98"/>
      <c r="VVL54" s="98"/>
      <c r="VVM54" s="98"/>
      <c r="VVN54" s="98"/>
      <c r="VVO54" s="98"/>
      <c r="VVP54" s="98"/>
      <c r="VVQ54" s="98"/>
      <c r="VVR54" s="98"/>
      <c r="VVS54" s="98"/>
      <c r="VVT54" s="98"/>
      <c r="VVU54" s="98"/>
      <c r="VVV54" s="98"/>
      <c r="VVW54" s="98"/>
      <c r="VVX54" s="98"/>
      <c r="VVY54" s="98"/>
      <c r="VVZ54" s="98"/>
      <c r="VWA54" s="98"/>
      <c r="VWB54" s="98"/>
      <c r="VWC54" s="98"/>
      <c r="VWD54" s="98"/>
      <c r="VWE54" s="98"/>
      <c r="VWF54" s="98"/>
      <c r="VWG54" s="98"/>
      <c r="VWH54" s="98"/>
      <c r="VWI54" s="98"/>
      <c r="VWJ54" s="98"/>
      <c r="VWK54" s="98"/>
      <c r="VWL54" s="98"/>
      <c r="VWM54" s="98"/>
      <c r="VWN54" s="98"/>
      <c r="VWO54" s="98"/>
      <c r="VWP54" s="98"/>
      <c r="VWQ54" s="98"/>
      <c r="VWR54" s="98"/>
      <c r="VWS54" s="98"/>
      <c r="VWT54" s="98"/>
      <c r="VWU54" s="98"/>
      <c r="VWV54" s="98"/>
      <c r="VWW54" s="98"/>
      <c r="VWX54" s="98"/>
      <c r="VWY54" s="98"/>
      <c r="VWZ54" s="98"/>
      <c r="VXA54" s="98"/>
      <c r="VXB54" s="98"/>
      <c r="VXC54" s="98"/>
      <c r="VXD54" s="98"/>
      <c r="VXE54" s="98"/>
      <c r="VXF54" s="98"/>
      <c r="VXG54" s="98"/>
      <c r="VXH54" s="98"/>
      <c r="VXI54" s="98"/>
      <c r="VXJ54" s="98"/>
      <c r="VXK54" s="98"/>
      <c r="VXL54" s="98"/>
      <c r="VXM54" s="98"/>
      <c r="VXN54" s="98"/>
      <c r="VXO54" s="98"/>
      <c r="VXP54" s="98"/>
      <c r="VXQ54" s="98"/>
      <c r="VXR54" s="98"/>
      <c r="VXS54" s="98"/>
      <c r="VXT54" s="98"/>
      <c r="VXU54" s="98"/>
      <c r="VXV54" s="98"/>
      <c r="VXW54" s="98"/>
      <c r="VXX54" s="98"/>
      <c r="VXY54" s="98"/>
      <c r="VXZ54" s="98"/>
      <c r="VYA54" s="98"/>
      <c r="VYB54" s="98"/>
      <c r="VYC54" s="98"/>
      <c r="VYD54" s="98"/>
      <c r="VYE54" s="98"/>
      <c r="VYF54" s="98"/>
      <c r="VYG54" s="98"/>
      <c r="VYH54" s="98"/>
      <c r="VYI54" s="98"/>
      <c r="VYJ54" s="98"/>
      <c r="VYK54" s="98"/>
      <c r="VYL54" s="98"/>
      <c r="VYM54" s="98"/>
      <c r="VYN54" s="98"/>
      <c r="VYO54" s="98"/>
      <c r="VYP54" s="98"/>
      <c r="VYQ54" s="98"/>
      <c r="VYR54" s="98"/>
      <c r="VYS54" s="98"/>
      <c r="VYT54" s="98"/>
      <c r="VYU54" s="98"/>
      <c r="VYV54" s="98"/>
      <c r="VYW54" s="98"/>
      <c r="VYX54" s="98"/>
      <c r="VYY54" s="98"/>
      <c r="VYZ54" s="98"/>
      <c r="VZA54" s="98"/>
      <c r="VZB54" s="98"/>
      <c r="VZC54" s="98"/>
      <c r="VZD54" s="98"/>
      <c r="VZE54" s="98"/>
      <c r="VZF54" s="98"/>
      <c r="VZG54" s="98"/>
      <c r="VZH54" s="98"/>
      <c r="VZI54" s="98"/>
      <c r="VZJ54" s="98"/>
      <c r="VZK54" s="98"/>
      <c r="VZL54" s="98"/>
      <c r="VZM54" s="98"/>
      <c r="VZN54" s="98"/>
      <c r="VZO54" s="98"/>
      <c r="VZP54" s="98"/>
      <c r="VZQ54" s="98"/>
      <c r="VZR54" s="98"/>
      <c r="VZS54" s="98"/>
      <c r="VZT54" s="98"/>
      <c r="VZU54" s="98"/>
      <c r="VZV54" s="98"/>
      <c r="VZW54" s="98"/>
      <c r="VZX54" s="98"/>
      <c r="VZY54" s="98"/>
      <c r="VZZ54" s="98"/>
      <c r="WAA54" s="98"/>
      <c r="WAB54" s="98"/>
      <c r="WAC54" s="98"/>
      <c r="WAD54" s="98"/>
      <c r="WAE54" s="98"/>
      <c r="WAF54" s="98"/>
      <c r="WAG54" s="98"/>
      <c r="WAH54" s="98"/>
      <c r="WAI54" s="98"/>
      <c r="WAJ54" s="98"/>
      <c r="WAK54" s="98"/>
      <c r="WAL54" s="98"/>
      <c r="WAM54" s="98"/>
      <c r="WAN54" s="98"/>
      <c r="WAO54" s="98"/>
      <c r="WAP54" s="98"/>
      <c r="WAQ54" s="98"/>
      <c r="WAR54" s="98"/>
      <c r="WAS54" s="98"/>
      <c r="WAT54" s="98"/>
      <c r="WAU54" s="98"/>
      <c r="WAV54" s="98"/>
      <c r="WAW54" s="98"/>
      <c r="WAX54" s="98"/>
      <c r="WAY54" s="98"/>
      <c r="WAZ54" s="98"/>
      <c r="WBA54" s="98"/>
      <c r="WBB54" s="98"/>
      <c r="WBC54" s="98"/>
      <c r="WBD54" s="98"/>
      <c r="WBE54" s="98"/>
      <c r="WBF54" s="98"/>
      <c r="WBG54" s="98"/>
      <c r="WBH54" s="98"/>
      <c r="WBI54" s="98"/>
      <c r="WBJ54" s="98"/>
      <c r="WBK54" s="98"/>
      <c r="WBL54" s="98"/>
      <c r="WBM54" s="98"/>
      <c r="WBN54" s="98"/>
      <c r="WBO54" s="98"/>
      <c r="WBP54" s="98"/>
      <c r="WBQ54" s="98"/>
      <c r="WBR54" s="98"/>
      <c r="WBS54" s="98"/>
      <c r="WBT54" s="98"/>
      <c r="WBU54" s="98"/>
      <c r="WBV54" s="98"/>
      <c r="WBW54" s="98"/>
      <c r="WBX54" s="98"/>
      <c r="WBY54" s="98"/>
      <c r="WBZ54" s="98"/>
      <c r="WCA54" s="98"/>
      <c r="WCB54" s="98"/>
      <c r="WCC54" s="98"/>
      <c r="WCD54" s="98"/>
      <c r="WCE54" s="98"/>
      <c r="WCF54" s="98"/>
      <c r="WCG54" s="98"/>
      <c r="WCH54" s="98"/>
      <c r="WCI54" s="98"/>
      <c r="WCJ54" s="98"/>
      <c r="WCK54" s="98"/>
      <c r="WCL54" s="98"/>
      <c r="WCM54" s="98"/>
      <c r="WCN54" s="98"/>
      <c r="WCO54" s="98"/>
      <c r="WCP54" s="98"/>
      <c r="WCQ54" s="98"/>
      <c r="WCR54" s="98"/>
      <c r="WCS54" s="98"/>
      <c r="WCT54" s="98"/>
      <c r="WCU54" s="98"/>
      <c r="WCV54" s="98"/>
      <c r="WCW54" s="98"/>
      <c r="WCX54" s="98"/>
      <c r="WCY54" s="98"/>
      <c r="WCZ54" s="98"/>
      <c r="WDA54" s="98"/>
      <c r="WDB54" s="98"/>
      <c r="WDC54" s="98"/>
      <c r="WDD54" s="98"/>
      <c r="WDE54" s="98"/>
      <c r="WDF54" s="98"/>
      <c r="WDG54" s="98"/>
      <c r="WDH54" s="98"/>
      <c r="WDI54" s="98"/>
      <c r="WDJ54" s="98"/>
      <c r="WDK54" s="98"/>
      <c r="WDL54" s="98"/>
      <c r="WDM54" s="98"/>
      <c r="WDN54" s="98"/>
      <c r="WDO54" s="98"/>
      <c r="WDP54" s="98"/>
      <c r="WDQ54" s="98"/>
      <c r="WDR54" s="98"/>
      <c r="WDS54" s="98"/>
      <c r="WDT54" s="98"/>
      <c r="WDU54" s="98"/>
      <c r="WDV54" s="98"/>
      <c r="WDW54" s="98"/>
      <c r="WDX54" s="98"/>
      <c r="WDY54" s="98"/>
      <c r="WDZ54" s="98"/>
      <c r="WEA54" s="98"/>
      <c r="WEB54" s="98"/>
      <c r="WEC54" s="98"/>
      <c r="WED54" s="98"/>
      <c r="WEE54" s="98"/>
      <c r="WEF54" s="98"/>
      <c r="WEG54" s="98"/>
      <c r="WEH54" s="98"/>
      <c r="WEI54" s="98"/>
      <c r="WEJ54" s="98"/>
      <c r="WEK54" s="98"/>
      <c r="WEL54" s="98"/>
      <c r="WEM54" s="98"/>
      <c r="WEN54" s="98"/>
      <c r="WEO54" s="98"/>
      <c r="WEP54" s="98"/>
      <c r="WEQ54" s="98"/>
      <c r="WER54" s="98"/>
      <c r="WES54" s="98"/>
      <c r="WET54" s="98"/>
      <c r="WEU54" s="98"/>
      <c r="WEV54" s="98"/>
      <c r="WEW54" s="98"/>
      <c r="WEX54" s="98"/>
      <c r="WEY54" s="98"/>
      <c r="WEZ54" s="98"/>
      <c r="WFA54" s="98"/>
      <c r="WFB54" s="98"/>
      <c r="WFC54" s="98"/>
      <c r="WFD54" s="98"/>
      <c r="WFE54" s="98"/>
      <c r="WFF54" s="98"/>
      <c r="WFG54" s="98"/>
      <c r="WFH54" s="98"/>
      <c r="WFI54" s="98"/>
      <c r="WFJ54" s="98"/>
      <c r="WFK54" s="98"/>
      <c r="WFL54" s="98"/>
      <c r="WFM54" s="98"/>
      <c r="WFN54" s="98"/>
      <c r="WFO54" s="98"/>
      <c r="WFP54" s="98"/>
      <c r="WFQ54" s="98"/>
      <c r="WFR54" s="98"/>
      <c r="WFS54" s="98"/>
      <c r="WFT54" s="98"/>
      <c r="WFU54" s="98"/>
      <c r="WFV54" s="98"/>
      <c r="WFW54" s="98"/>
      <c r="WFX54" s="98"/>
      <c r="WFY54" s="98"/>
      <c r="WFZ54" s="98"/>
      <c r="WGA54" s="98"/>
      <c r="WGB54" s="98"/>
      <c r="WGC54" s="98"/>
      <c r="WGD54" s="98"/>
      <c r="WGE54" s="98"/>
      <c r="WGF54" s="98"/>
      <c r="WGG54" s="98"/>
      <c r="WGH54" s="98"/>
      <c r="WGI54" s="98"/>
      <c r="WGJ54" s="98"/>
      <c r="WGK54" s="98"/>
      <c r="WGL54" s="98"/>
      <c r="WGM54" s="98"/>
      <c r="WGN54" s="98"/>
      <c r="WGO54" s="98"/>
      <c r="WGP54" s="98"/>
      <c r="WGQ54" s="98"/>
      <c r="WGR54" s="98"/>
      <c r="WGS54" s="98"/>
      <c r="WGT54" s="98"/>
      <c r="WGU54" s="98"/>
      <c r="WGV54" s="98"/>
      <c r="WGW54" s="98"/>
      <c r="WGX54" s="98"/>
      <c r="WGY54" s="98"/>
      <c r="WGZ54" s="98"/>
      <c r="WHA54" s="98"/>
      <c r="WHB54" s="98"/>
      <c r="WHC54" s="98"/>
      <c r="WHD54" s="98"/>
      <c r="WHE54" s="98"/>
      <c r="WHF54" s="98"/>
      <c r="WHG54" s="98"/>
      <c r="WHH54" s="98"/>
      <c r="WHI54" s="98"/>
      <c r="WHJ54" s="98"/>
      <c r="WHK54" s="98"/>
      <c r="WHL54" s="98"/>
      <c r="WHM54" s="98"/>
      <c r="WHN54" s="98"/>
      <c r="WHO54" s="98"/>
      <c r="WHP54" s="98"/>
      <c r="WHQ54" s="98"/>
      <c r="WHR54" s="98"/>
      <c r="WHS54" s="98"/>
      <c r="WHT54" s="98"/>
      <c r="WHU54" s="98"/>
      <c r="WHV54" s="98"/>
      <c r="WHW54" s="98"/>
      <c r="WHX54" s="98"/>
      <c r="WHY54" s="98"/>
      <c r="WHZ54" s="98"/>
      <c r="WIA54" s="98"/>
      <c r="WIB54" s="98"/>
      <c r="WIC54" s="98"/>
      <c r="WID54" s="98"/>
      <c r="WIE54" s="98"/>
      <c r="WIF54" s="98"/>
      <c r="WIG54" s="98"/>
      <c r="WIH54" s="98"/>
      <c r="WII54" s="98"/>
      <c r="WIJ54" s="98"/>
      <c r="WIK54" s="98"/>
      <c r="WIL54" s="98"/>
      <c r="WIM54" s="98"/>
      <c r="WIN54" s="98"/>
      <c r="WIO54" s="98"/>
      <c r="WIP54" s="98"/>
      <c r="WIQ54" s="98"/>
      <c r="WIR54" s="98"/>
      <c r="WIS54" s="98"/>
      <c r="WIT54" s="98"/>
      <c r="WIU54" s="98"/>
      <c r="WIV54" s="98"/>
      <c r="WIW54" s="98"/>
      <c r="WIX54" s="98"/>
      <c r="WIY54" s="98"/>
      <c r="WIZ54" s="98"/>
      <c r="WJA54" s="98"/>
      <c r="WJB54" s="98"/>
      <c r="WJC54" s="98"/>
      <c r="WJD54" s="98"/>
      <c r="WJE54" s="98"/>
      <c r="WJF54" s="98"/>
      <c r="WJG54" s="98"/>
      <c r="WJH54" s="98"/>
      <c r="WJI54" s="98"/>
      <c r="WJJ54" s="98"/>
      <c r="WJK54" s="98"/>
      <c r="WJL54" s="98"/>
      <c r="WJM54" s="98"/>
      <c r="WJN54" s="98"/>
      <c r="WJO54" s="98"/>
      <c r="WJP54" s="98"/>
      <c r="WJQ54" s="98"/>
      <c r="WJR54" s="98"/>
      <c r="WJS54" s="98"/>
      <c r="WJT54" s="98"/>
      <c r="WJU54" s="98"/>
      <c r="WJV54" s="98"/>
      <c r="WJW54" s="98"/>
      <c r="WJX54" s="98"/>
      <c r="WJY54" s="98"/>
      <c r="WJZ54" s="98"/>
      <c r="WKA54" s="98"/>
      <c r="WKB54" s="98"/>
      <c r="WKC54" s="98"/>
      <c r="WKD54" s="98"/>
      <c r="WKE54" s="98"/>
      <c r="WKF54" s="98"/>
      <c r="WKG54" s="98"/>
      <c r="WKH54" s="98"/>
      <c r="WKI54" s="98"/>
      <c r="WKJ54" s="98"/>
      <c r="WKK54" s="98"/>
      <c r="WKL54" s="98"/>
      <c r="WKM54" s="98"/>
      <c r="WKN54" s="98"/>
      <c r="WKO54" s="98"/>
      <c r="WKP54" s="98"/>
      <c r="WKQ54" s="98"/>
      <c r="WKR54" s="98"/>
      <c r="WKS54" s="98"/>
      <c r="WKT54" s="98"/>
      <c r="WKU54" s="98"/>
      <c r="WKV54" s="98"/>
      <c r="WKW54" s="98"/>
      <c r="WKX54" s="98"/>
      <c r="WKY54" s="98"/>
      <c r="WKZ54" s="98"/>
      <c r="WLA54" s="98"/>
      <c r="WLB54" s="98"/>
      <c r="WLC54" s="98"/>
      <c r="WLD54" s="98"/>
      <c r="WLE54" s="98"/>
      <c r="WLF54" s="98"/>
      <c r="WLG54" s="98"/>
      <c r="WLH54" s="98"/>
      <c r="WLI54" s="98"/>
      <c r="WLJ54" s="98"/>
      <c r="WLK54" s="98"/>
      <c r="WLL54" s="98"/>
      <c r="WLM54" s="98"/>
      <c r="WLN54" s="98"/>
      <c r="WLO54" s="98"/>
      <c r="WLP54" s="98"/>
      <c r="WLQ54" s="98"/>
      <c r="WLR54" s="98"/>
      <c r="WLS54" s="98"/>
      <c r="WLT54" s="98"/>
      <c r="WLU54" s="98"/>
      <c r="WLV54" s="98"/>
      <c r="WLW54" s="98"/>
      <c r="WLX54" s="98"/>
      <c r="WLY54" s="98"/>
      <c r="WLZ54" s="98"/>
      <c r="WMA54" s="98"/>
      <c r="WMB54" s="98"/>
      <c r="WMC54" s="98"/>
      <c r="WMD54" s="98"/>
      <c r="WME54" s="98"/>
      <c r="WMF54" s="98"/>
      <c r="WMG54" s="98"/>
      <c r="WMH54" s="98"/>
      <c r="WMI54" s="98"/>
      <c r="WMJ54" s="98"/>
      <c r="WMK54" s="98"/>
      <c r="WML54" s="98"/>
      <c r="WMM54" s="98"/>
      <c r="WMN54" s="98"/>
      <c r="WMO54" s="98"/>
      <c r="WMP54" s="98"/>
      <c r="WMQ54" s="98"/>
      <c r="WMR54" s="98"/>
      <c r="WMS54" s="98"/>
      <c r="WMT54" s="98"/>
      <c r="WMU54" s="98"/>
      <c r="WMV54" s="98"/>
      <c r="WMW54" s="98"/>
      <c r="WMX54" s="98"/>
      <c r="WMY54" s="98"/>
      <c r="WMZ54" s="98"/>
      <c r="WNA54" s="98"/>
      <c r="WNB54" s="98"/>
      <c r="WNC54" s="98"/>
      <c r="WND54" s="98"/>
      <c r="WNE54" s="98"/>
      <c r="WNF54" s="98"/>
      <c r="WNG54" s="98"/>
      <c r="WNH54" s="98"/>
      <c r="WNI54" s="98"/>
      <c r="WNJ54" s="98"/>
      <c r="WNK54" s="98"/>
      <c r="WNL54" s="98"/>
      <c r="WNM54" s="98"/>
      <c r="WNN54" s="98"/>
      <c r="WNO54" s="98"/>
      <c r="WNP54" s="98"/>
      <c r="WNQ54" s="98"/>
      <c r="WNR54" s="98"/>
      <c r="WNS54" s="98"/>
      <c r="WNT54" s="98"/>
      <c r="WNU54" s="98"/>
      <c r="WNV54" s="98"/>
      <c r="WNW54" s="98"/>
      <c r="WNX54" s="98"/>
      <c r="WNY54" s="98"/>
      <c r="WNZ54" s="98"/>
      <c r="WOA54" s="98"/>
      <c r="WOB54" s="98"/>
      <c r="WOC54" s="98"/>
      <c r="WOD54" s="98"/>
      <c r="WOE54" s="98"/>
      <c r="WOF54" s="98"/>
      <c r="WOG54" s="98"/>
      <c r="WOH54" s="98"/>
      <c r="WOI54" s="98"/>
      <c r="WOJ54" s="98"/>
      <c r="WOK54" s="98"/>
      <c r="WOL54" s="98"/>
      <c r="WOM54" s="98"/>
      <c r="WON54" s="98"/>
      <c r="WOO54" s="98"/>
      <c r="WOP54" s="98"/>
      <c r="WOQ54" s="98"/>
      <c r="WOR54" s="98"/>
      <c r="WOS54" s="98"/>
      <c r="WOT54" s="98"/>
      <c r="WOU54" s="98"/>
      <c r="WOV54" s="98"/>
      <c r="WOW54" s="98"/>
      <c r="WOX54" s="98"/>
      <c r="WOY54" s="98"/>
      <c r="WOZ54" s="98"/>
      <c r="WPA54" s="98"/>
      <c r="WPB54" s="98"/>
      <c r="WPC54" s="98"/>
      <c r="WPD54" s="98"/>
      <c r="WPE54" s="98"/>
      <c r="WPF54" s="98"/>
      <c r="WPG54" s="98"/>
      <c r="WPH54" s="98"/>
      <c r="WPI54" s="98"/>
      <c r="WPJ54" s="98"/>
      <c r="WPK54" s="98"/>
      <c r="WPL54" s="98"/>
      <c r="WPM54" s="98"/>
      <c r="WPN54" s="98"/>
      <c r="WPO54" s="98"/>
      <c r="WPP54" s="98"/>
      <c r="WPQ54" s="98"/>
      <c r="WPR54" s="98"/>
      <c r="WPS54" s="98"/>
      <c r="WPT54" s="98"/>
      <c r="WPU54" s="98"/>
      <c r="WPV54" s="98"/>
      <c r="WPW54" s="98"/>
      <c r="WPX54" s="98"/>
      <c r="WPY54" s="98"/>
      <c r="WPZ54" s="98"/>
      <c r="WQA54" s="98"/>
      <c r="WQB54" s="98"/>
      <c r="WQC54" s="98"/>
      <c r="WQD54" s="98"/>
      <c r="WQE54" s="98"/>
      <c r="WQF54" s="98"/>
      <c r="WQG54" s="98"/>
      <c r="WQH54" s="98"/>
      <c r="WQI54" s="98"/>
      <c r="WQJ54" s="98"/>
      <c r="WQK54" s="98"/>
      <c r="WQL54" s="98"/>
      <c r="WQM54" s="98"/>
      <c r="WQN54" s="98"/>
      <c r="WQO54" s="98"/>
      <c r="WQP54" s="98"/>
      <c r="WQQ54" s="98"/>
      <c r="WQR54" s="98"/>
      <c r="WQS54" s="98"/>
      <c r="WQT54" s="98"/>
      <c r="WQU54" s="98"/>
      <c r="WQV54" s="98"/>
      <c r="WQW54" s="98"/>
      <c r="WQX54" s="98"/>
      <c r="WQY54" s="98"/>
      <c r="WQZ54" s="98"/>
      <c r="WRA54" s="98"/>
      <c r="WRB54" s="98"/>
      <c r="WRC54" s="98"/>
      <c r="WRD54" s="98"/>
      <c r="WRE54" s="98"/>
      <c r="WRF54" s="98"/>
      <c r="WRG54" s="98"/>
      <c r="WRH54" s="98"/>
      <c r="WRI54" s="98"/>
      <c r="WRJ54" s="98"/>
      <c r="WRK54" s="98"/>
      <c r="WRL54" s="98"/>
      <c r="WRM54" s="98"/>
      <c r="WRN54" s="98"/>
      <c r="WRO54" s="98"/>
      <c r="WRP54" s="98"/>
      <c r="WRQ54" s="98"/>
      <c r="WRR54" s="98"/>
      <c r="WRS54" s="98"/>
      <c r="WRT54" s="98"/>
      <c r="WRU54" s="98"/>
      <c r="WRV54" s="98"/>
      <c r="WRW54" s="98"/>
      <c r="WRX54" s="98"/>
      <c r="WRY54" s="98"/>
      <c r="WRZ54" s="98"/>
      <c r="WSA54" s="98"/>
      <c r="WSB54" s="98"/>
      <c r="WSC54" s="98"/>
      <c r="WSD54" s="98"/>
      <c r="WSE54" s="98"/>
      <c r="WSF54" s="98"/>
      <c r="WSG54" s="98"/>
      <c r="WSH54" s="98"/>
      <c r="WSI54" s="98"/>
      <c r="WSJ54" s="98"/>
      <c r="WSK54" s="98"/>
      <c r="WSL54" s="98"/>
      <c r="WSM54" s="98"/>
      <c r="WSN54" s="98"/>
      <c r="WSO54" s="98"/>
      <c r="WSP54" s="98"/>
      <c r="WSQ54" s="98"/>
      <c r="WSR54" s="98"/>
      <c r="WSS54" s="98"/>
      <c r="WST54" s="98"/>
      <c r="WSU54" s="98"/>
      <c r="WSV54" s="98"/>
      <c r="WSW54" s="98"/>
      <c r="WSX54" s="98"/>
      <c r="WSY54" s="98"/>
      <c r="WSZ54" s="98"/>
      <c r="WTA54" s="98"/>
      <c r="WTB54" s="98"/>
      <c r="WTC54" s="98"/>
      <c r="WTD54" s="98"/>
      <c r="WTE54" s="98"/>
      <c r="WTF54" s="98"/>
      <c r="WTG54" s="98"/>
      <c r="WTH54" s="98"/>
      <c r="WTI54" s="98"/>
      <c r="WTJ54" s="98"/>
      <c r="WTK54" s="98"/>
      <c r="WTL54" s="98"/>
      <c r="WTM54" s="98"/>
      <c r="WTN54" s="98"/>
      <c r="WTO54" s="98"/>
      <c r="WTP54" s="98"/>
      <c r="WTQ54" s="98"/>
      <c r="WTR54" s="98"/>
      <c r="WTS54" s="98"/>
      <c r="WTT54" s="98"/>
      <c r="WTU54" s="98"/>
      <c r="WTV54" s="98"/>
      <c r="WTW54" s="98"/>
      <c r="WTX54" s="98"/>
      <c r="WTY54" s="98"/>
      <c r="WTZ54" s="98"/>
      <c r="WUA54" s="98"/>
      <c r="WUB54" s="98"/>
      <c r="WUC54" s="98"/>
      <c r="WUD54" s="98"/>
      <c r="WUE54" s="98"/>
      <c r="WUF54" s="98"/>
      <c r="WUG54" s="98"/>
      <c r="WUH54" s="98"/>
      <c r="WUI54" s="98"/>
      <c r="WUJ54" s="98"/>
      <c r="WUK54" s="98"/>
      <c r="WUL54" s="98"/>
      <c r="WUM54" s="98"/>
      <c r="WUN54" s="98"/>
      <c r="WUO54" s="98"/>
      <c r="WUP54" s="98"/>
      <c r="WUQ54" s="98"/>
      <c r="WUR54" s="98"/>
      <c r="WUS54" s="98"/>
      <c r="WUT54" s="98"/>
      <c r="WUU54" s="98"/>
      <c r="WUV54" s="98"/>
      <c r="WUW54" s="98"/>
      <c r="WUX54" s="98"/>
      <c r="WUY54" s="98"/>
      <c r="WUZ54" s="98"/>
      <c r="WVA54" s="98"/>
      <c r="WVB54" s="98"/>
      <c r="WVC54" s="98"/>
      <c r="WVD54" s="98"/>
      <c r="WVE54" s="98"/>
      <c r="WVF54" s="98"/>
      <c r="WVG54" s="98"/>
      <c r="WVH54" s="98"/>
      <c r="WVI54" s="98"/>
      <c r="WVJ54" s="98"/>
      <c r="WVK54" s="98"/>
      <c r="WVL54" s="98"/>
      <c r="WVM54" s="98"/>
      <c r="WVN54" s="98"/>
      <c r="WVO54" s="98"/>
      <c r="WVP54" s="98"/>
      <c r="WVQ54" s="98"/>
      <c r="WVR54" s="98"/>
      <c r="WVS54" s="98"/>
      <c r="WVT54" s="98"/>
      <c r="WVU54" s="98"/>
      <c r="WVV54" s="98"/>
      <c r="WVW54" s="98"/>
      <c r="WVX54" s="98"/>
      <c r="WVY54" s="98"/>
      <c r="WVZ54" s="98"/>
      <c r="WWA54" s="98"/>
      <c r="WWB54" s="98"/>
      <c r="WWC54" s="98"/>
      <c r="WWD54" s="98"/>
      <c r="WWE54" s="98"/>
      <c r="WWF54" s="98"/>
      <c r="WWG54" s="98"/>
      <c r="WWH54" s="98"/>
      <c r="WWI54" s="98"/>
      <c r="WWJ54" s="98"/>
      <c r="WWK54" s="98"/>
      <c r="WWL54" s="98"/>
      <c r="WWM54" s="98"/>
      <c r="WWN54" s="98"/>
      <c r="WWO54" s="98"/>
      <c r="WWP54" s="98"/>
      <c r="WWQ54" s="98"/>
      <c r="WWR54" s="98"/>
      <c r="WWS54" s="98"/>
      <c r="WWT54" s="98"/>
      <c r="WWU54" s="98"/>
      <c r="WWV54" s="98"/>
      <c r="WWW54" s="98"/>
      <c r="WWX54" s="98"/>
      <c r="WWY54" s="98"/>
      <c r="WWZ54" s="98"/>
      <c r="WXA54" s="98"/>
      <c r="WXB54" s="98"/>
      <c r="WXC54" s="98"/>
      <c r="WXD54" s="98"/>
      <c r="WXE54" s="98"/>
      <c r="WXF54" s="98"/>
      <c r="WXG54" s="98"/>
      <c r="WXH54" s="98"/>
      <c r="WXI54" s="98"/>
      <c r="WXJ54" s="98"/>
      <c r="WXK54" s="98"/>
      <c r="WXL54" s="98"/>
      <c r="WXM54" s="98"/>
      <c r="WXN54" s="98"/>
      <c r="WXO54" s="98"/>
      <c r="WXP54" s="98"/>
      <c r="WXQ54" s="98"/>
      <c r="WXR54" s="98"/>
      <c r="WXS54" s="98"/>
      <c r="WXT54" s="98"/>
      <c r="WXU54" s="98"/>
      <c r="WXV54" s="98"/>
      <c r="WXW54" s="98"/>
      <c r="WXX54" s="98"/>
      <c r="WXY54" s="98"/>
      <c r="WXZ54" s="98"/>
      <c r="WYA54" s="98"/>
      <c r="WYB54" s="98"/>
      <c r="WYC54" s="98"/>
      <c r="WYD54" s="98"/>
      <c r="WYE54" s="98"/>
      <c r="WYF54" s="98"/>
      <c r="WYG54" s="98"/>
      <c r="WYH54" s="98"/>
      <c r="WYI54" s="98"/>
      <c r="WYJ54" s="98"/>
      <c r="WYK54" s="98"/>
      <c r="WYL54" s="98"/>
      <c r="WYM54" s="98"/>
      <c r="WYN54" s="98"/>
      <c r="WYO54" s="98"/>
      <c r="WYP54" s="98"/>
      <c r="WYQ54" s="98"/>
      <c r="WYR54" s="98"/>
      <c r="WYS54" s="98"/>
      <c r="WYT54" s="98"/>
      <c r="WYU54" s="98"/>
      <c r="WYV54" s="98"/>
      <c r="WYW54" s="98"/>
      <c r="WYX54" s="98"/>
      <c r="WYY54" s="98"/>
      <c r="WYZ54" s="98"/>
      <c r="WZA54" s="98"/>
      <c r="WZB54" s="98"/>
      <c r="WZC54" s="98"/>
      <c r="WZD54" s="98"/>
      <c r="WZE54" s="98"/>
      <c r="WZF54" s="98"/>
      <c r="WZG54" s="98"/>
      <c r="WZH54" s="98"/>
      <c r="WZI54" s="98"/>
      <c r="WZJ54" s="98"/>
      <c r="WZK54" s="98"/>
      <c r="WZL54" s="98"/>
      <c r="WZM54" s="98"/>
      <c r="WZN54" s="98"/>
      <c r="WZO54" s="98"/>
      <c r="WZP54" s="98"/>
      <c r="WZQ54" s="98"/>
      <c r="WZR54" s="98"/>
      <c r="WZS54" s="98"/>
      <c r="WZT54" s="98"/>
      <c r="WZU54" s="98"/>
      <c r="WZV54" s="98"/>
      <c r="WZW54" s="98"/>
      <c r="WZX54" s="98"/>
      <c r="WZY54" s="98"/>
      <c r="WZZ54" s="98"/>
      <c r="XAA54" s="98"/>
      <c r="XAB54" s="98"/>
      <c r="XAC54" s="98"/>
      <c r="XAD54" s="98"/>
      <c r="XAE54" s="98"/>
      <c r="XAF54" s="98"/>
      <c r="XAG54" s="98"/>
      <c r="XAH54" s="98"/>
      <c r="XAI54" s="98"/>
      <c r="XAJ54" s="98"/>
      <c r="XAK54" s="98"/>
      <c r="XAL54" s="98"/>
      <c r="XAM54" s="98"/>
      <c r="XAN54" s="98"/>
      <c r="XAO54" s="98"/>
      <c r="XAP54" s="98"/>
      <c r="XAQ54" s="98"/>
      <c r="XAR54" s="98"/>
      <c r="XAS54" s="98"/>
      <c r="XAT54" s="98"/>
      <c r="XAU54" s="98"/>
      <c r="XAV54" s="98"/>
      <c r="XAW54" s="98"/>
      <c r="XAX54" s="98"/>
      <c r="XAY54" s="98"/>
      <c r="XAZ54" s="98"/>
      <c r="XBA54" s="98"/>
      <c r="XBB54" s="98"/>
      <c r="XBC54" s="98"/>
      <c r="XBD54" s="98"/>
      <c r="XBE54" s="98"/>
      <c r="XBF54" s="98"/>
      <c r="XBG54" s="98"/>
      <c r="XBH54" s="98"/>
      <c r="XBI54" s="98"/>
      <c r="XBJ54" s="98"/>
      <c r="XBK54" s="98"/>
      <c r="XBL54" s="98"/>
      <c r="XBM54" s="98"/>
      <c r="XBN54" s="98"/>
      <c r="XBO54" s="98"/>
      <c r="XBP54" s="98"/>
      <c r="XBQ54" s="98"/>
      <c r="XBR54" s="98"/>
      <c r="XBS54" s="98"/>
      <c r="XBT54" s="98"/>
      <c r="XBU54" s="98"/>
      <c r="XBV54" s="98"/>
      <c r="XBW54" s="98"/>
      <c r="XBX54" s="98"/>
      <c r="XBY54" s="98"/>
      <c r="XBZ54" s="98"/>
      <c r="XCA54" s="98"/>
      <c r="XCB54" s="98"/>
      <c r="XCC54" s="98"/>
      <c r="XCD54" s="98"/>
      <c r="XCE54" s="98"/>
      <c r="XCF54" s="98"/>
      <c r="XCG54" s="98"/>
      <c r="XCH54" s="98"/>
      <c r="XCI54" s="98"/>
      <c r="XCJ54" s="98"/>
      <c r="XCK54" s="98"/>
      <c r="XCL54" s="98"/>
      <c r="XCM54" s="98"/>
      <c r="XCN54" s="98"/>
      <c r="XCO54" s="98"/>
      <c r="XCP54" s="98"/>
      <c r="XCQ54" s="98"/>
      <c r="XCR54" s="98"/>
      <c r="XCS54" s="98"/>
      <c r="XCT54" s="98"/>
      <c r="XCU54" s="98"/>
      <c r="XCV54" s="98"/>
      <c r="XCW54" s="98"/>
      <c r="XCX54" s="98"/>
      <c r="XCY54" s="98"/>
      <c r="XCZ54" s="98"/>
      <c r="XDA54" s="98"/>
      <c r="XDB54" s="98"/>
      <c r="XDC54" s="98"/>
      <c r="XDD54" s="98"/>
      <c r="XDE54" s="98"/>
      <c r="XDF54" s="98"/>
      <c r="XDG54" s="98"/>
      <c r="XDH54" s="98"/>
      <c r="XDI54" s="98"/>
      <c r="XDJ54" s="98"/>
      <c r="XDK54" s="98"/>
      <c r="XDL54" s="98"/>
      <c r="XDM54" s="98"/>
      <c r="XDN54" s="98"/>
      <c r="XDO54" s="97"/>
      <c r="XDP54" s="98"/>
      <c r="XDQ54" s="99"/>
      <c r="XDR54" s="99"/>
      <c r="XEJ54" s="100"/>
      <c r="XEK54" s="99"/>
      <c r="XEL54" s="103"/>
      <c r="XEM54" s="98"/>
    </row>
    <row r="55" spans="1:16367" x14ac:dyDescent="0.3">
      <c r="A55">
        <v>54</v>
      </c>
      <c r="B55" s="16">
        <v>20180015810</v>
      </c>
      <c r="C55" s="16">
        <v>2</v>
      </c>
      <c r="D55" s="16">
        <v>22</v>
      </c>
      <c r="E55" s="16" t="s">
        <v>195</v>
      </c>
      <c r="F55" t="s">
        <v>196</v>
      </c>
      <c r="G55" s="18" t="s">
        <v>74</v>
      </c>
      <c r="H55" s="18" t="s">
        <v>140</v>
      </c>
      <c r="I55" s="19">
        <v>10</v>
      </c>
      <c r="J55" s="19">
        <v>1</v>
      </c>
      <c r="K55" s="19">
        <v>1</v>
      </c>
      <c r="L55" s="19">
        <v>1</v>
      </c>
      <c r="M55" s="19">
        <v>1</v>
      </c>
      <c r="N55" s="19">
        <v>3</v>
      </c>
      <c r="O55" s="19">
        <v>1</v>
      </c>
      <c r="P55" s="19">
        <v>406</v>
      </c>
      <c r="Q55" s="19">
        <v>1</v>
      </c>
      <c r="R55" s="19">
        <v>1</v>
      </c>
      <c r="S55" s="19">
        <v>204</v>
      </c>
      <c r="T55" s="19">
        <v>1.0000000000000009</v>
      </c>
      <c r="U55" s="19">
        <v>1</v>
      </c>
      <c r="V55" s="19">
        <v>103</v>
      </c>
      <c r="W55" s="19">
        <v>1.9999999999999996</v>
      </c>
      <c r="X55" s="19">
        <v>2</v>
      </c>
      <c r="Z55" s="19">
        <f t="shared" si="1"/>
        <v>2</v>
      </c>
      <c r="AA55" s="19">
        <f>VLOOKUP(Z55,[5]base!$Q$3:$Z$27,HLOOKUP(VLOOKUP($H55,[5]Film!$B$3:$V$29,21,FALSE),[5]base!$R$1:$Z$2,2,FALSE)+1,FALSE)</f>
        <v>22</v>
      </c>
      <c r="AB55" s="16"/>
    </row>
    <row r="56" spans="1:16367" x14ac:dyDescent="0.3">
      <c r="A56">
        <v>55</v>
      </c>
      <c r="B56" s="101">
        <v>20180002428</v>
      </c>
      <c r="C56" s="16" t="s">
        <v>1027</v>
      </c>
      <c r="D56" s="101">
        <v>19</v>
      </c>
      <c r="E56" s="101" t="s">
        <v>208</v>
      </c>
      <c r="F56" s="102" t="s">
        <v>209</v>
      </c>
      <c r="G56" s="102" t="s">
        <v>22</v>
      </c>
      <c r="H56" s="102" t="s">
        <v>140</v>
      </c>
      <c r="I56" s="16">
        <v>11</v>
      </c>
      <c r="J56" s="16">
        <v>1</v>
      </c>
      <c r="K56" s="16">
        <v>1</v>
      </c>
      <c r="L56" s="16">
        <v>1</v>
      </c>
      <c r="M56" s="16">
        <v>1</v>
      </c>
      <c r="N56" s="16">
        <v>3</v>
      </c>
      <c r="O56" s="16">
        <v>1</v>
      </c>
      <c r="P56" s="16">
        <v>407</v>
      </c>
      <c r="Q56" s="16">
        <v>1</v>
      </c>
      <c r="R56" s="16">
        <v>3</v>
      </c>
      <c r="S56" s="16">
        <v>204</v>
      </c>
      <c r="T56" s="16">
        <v>6.0000000000000009</v>
      </c>
      <c r="U56" s="16">
        <v>2</v>
      </c>
      <c r="V56" s="16">
        <v>103</v>
      </c>
      <c r="W56" s="16">
        <v>3.9999999999999991</v>
      </c>
      <c r="X56" s="16">
        <v>3</v>
      </c>
      <c r="Y56" s="17"/>
      <c r="Z56" s="19">
        <f t="shared" si="1"/>
        <v>3</v>
      </c>
      <c r="AA56" s="19">
        <f>VLOOKUP(Z56,[5]base!$Q$3:$Z$27,HLOOKUP(VLOOKUP($H56,[5]Film!$B$3:$V$29,21,FALSE),[5]base!$R$1:$Z$2,2,FALSE)+1,FALSE)</f>
        <v>19</v>
      </c>
      <c r="AB56" s="19"/>
    </row>
    <row r="57" spans="1:16367" x14ac:dyDescent="0.3">
      <c r="A57">
        <v>81</v>
      </c>
      <c r="B57" s="16">
        <v>20170016962</v>
      </c>
      <c r="D57" s="16">
        <v>0</v>
      </c>
      <c r="E57" s="16" t="s">
        <v>576</v>
      </c>
      <c r="F57" t="s">
        <v>750</v>
      </c>
      <c r="G57" s="18" t="s">
        <v>26</v>
      </c>
      <c r="H57" s="18" t="s">
        <v>140</v>
      </c>
      <c r="I57" s="19">
        <v>9</v>
      </c>
      <c r="J57" s="19">
        <v>6</v>
      </c>
      <c r="K57" s="19">
        <v>3</v>
      </c>
      <c r="L57" s="19">
        <v>3</v>
      </c>
      <c r="M57" s="19">
        <v>3</v>
      </c>
      <c r="N57" s="19">
        <v>9</v>
      </c>
      <c r="O57" s="19">
        <v>3</v>
      </c>
      <c r="P57" s="19">
        <v>408</v>
      </c>
      <c r="Q57" s="19">
        <v>4</v>
      </c>
      <c r="R57" s="19">
        <v>2</v>
      </c>
      <c r="S57" s="19">
        <v>204</v>
      </c>
      <c r="T57" s="19">
        <v>3.9999999999999991</v>
      </c>
      <c r="U57" s="19">
        <v>3</v>
      </c>
      <c r="V57" s="19">
        <v>103</v>
      </c>
      <c r="W57" s="19">
        <v>6.0000000000000009</v>
      </c>
      <c r="X57" s="19">
        <v>4</v>
      </c>
      <c r="Z57" s="19">
        <f t="shared" si="1"/>
        <v>4</v>
      </c>
      <c r="AA57" s="19">
        <f>VLOOKUP(Z57,[5]base!$Q$3:$Z$27,HLOOKUP(VLOOKUP($H57,[5]Film!$B$3:$V$29,21,FALSE),[5]base!$R$1:$Z$2,2,FALSE)+1,FALSE)</f>
        <v>17</v>
      </c>
      <c r="AB57" s="16"/>
    </row>
    <row r="58" spans="1:16367" x14ac:dyDescent="0.3">
      <c r="A58">
        <v>65</v>
      </c>
      <c r="B58" s="101">
        <v>20190008607</v>
      </c>
      <c r="C58" s="16">
        <v>13</v>
      </c>
      <c r="D58" s="101">
        <v>10</v>
      </c>
      <c r="E58" s="101" t="s">
        <v>169</v>
      </c>
      <c r="F58" s="102" t="s">
        <v>170</v>
      </c>
      <c r="G58" s="102" t="s">
        <v>31</v>
      </c>
      <c r="H58" s="102" t="s">
        <v>140</v>
      </c>
      <c r="I58" s="16">
        <v>9</v>
      </c>
      <c r="J58" s="16">
        <v>3</v>
      </c>
      <c r="K58" s="19">
        <v>2</v>
      </c>
      <c r="L58" s="19">
        <v>2</v>
      </c>
      <c r="M58" s="19">
        <v>2</v>
      </c>
      <c r="N58" s="19">
        <v>6</v>
      </c>
      <c r="O58" s="19">
        <v>2</v>
      </c>
      <c r="P58" s="19">
        <v>406</v>
      </c>
      <c r="Q58" s="19">
        <v>2</v>
      </c>
      <c r="R58" s="19">
        <v>2</v>
      </c>
      <c r="S58" s="19">
        <v>203</v>
      </c>
      <c r="T58" s="19">
        <v>3.0000000000000004</v>
      </c>
      <c r="U58" s="19">
        <v>3</v>
      </c>
      <c r="V58" s="19">
        <v>103</v>
      </c>
      <c r="W58" s="19">
        <v>5</v>
      </c>
      <c r="X58" s="19">
        <v>5</v>
      </c>
      <c r="Z58" s="19">
        <f t="shared" si="1"/>
        <v>5</v>
      </c>
      <c r="AA58" s="19">
        <f>VLOOKUP(Z58,[5]base!$Q$3:$Z$27,HLOOKUP(VLOOKUP($H58,[5]Film!$B$3:$V$29,21,FALSE),[5]base!$R$1:$Z$2,2,FALSE)+1,FALSE)</f>
        <v>16</v>
      </c>
      <c r="AB58" s="19"/>
    </row>
    <row r="59" spans="1:16367" x14ac:dyDescent="0.3">
      <c r="A59">
        <v>90</v>
      </c>
      <c r="B59" s="101">
        <v>20180004357</v>
      </c>
      <c r="D59" s="101">
        <v>0</v>
      </c>
      <c r="E59" s="101" t="s">
        <v>589</v>
      </c>
      <c r="F59" s="102" t="s">
        <v>590</v>
      </c>
      <c r="G59" s="102" t="s">
        <v>31</v>
      </c>
      <c r="H59" s="102" t="s">
        <v>140</v>
      </c>
      <c r="I59" s="16">
        <v>14</v>
      </c>
      <c r="J59" s="16">
        <v>5</v>
      </c>
      <c r="K59" s="19">
        <v>1</v>
      </c>
      <c r="L59" s="19">
        <v>1</v>
      </c>
      <c r="M59" s="19">
        <v>1</v>
      </c>
      <c r="N59" s="19">
        <v>3</v>
      </c>
      <c r="O59" s="19">
        <v>1</v>
      </c>
      <c r="P59" s="19">
        <v>407</v>
      </c>
      <c r="Q59" s="19">
        <v>2</v>
      </c>
      <c r="R59" s="19">
        <v>2</v>
      </c>
      <c r="S59" s="19">
        <v>203</v>
      </c>
      <c r="T59" s="19">
        <v>3.9999999999999991</v>
      </c>
      <c r="U59" s="19">
        <v>4</v>
      </c>
      <c r="V59" s="19">
        <v>103</v>
      </c>
      <c r="W59" s="19">
        <v>7</v>
      </c>
      <c r="X59" s="19">
        <v>6</v>
      </c>
      <c r="Z59" s="19">
        <f t="shared" si="1"/>
        <v>6</v>
      </c>
      <c r="AA59" s="19">
        <f>VLOOKUP(Z59,[5]base!$Q$3:$Z$27,HLOOKUP(VLOOKUP($H59,[5]Film!$B$3:$V$29,21,FALSE),[5]base!$R$1:$Z$2,2,FALSE)+1,FALSE)</f>
        <v>15</v>
      </c>
      <c r="AB59" s="19"/>
    </row>
    <row r="60" spans="1:16367" x14ac:dyDescent="0.3">
      <c r="A60">
        <v>56</v>
      </c>
      <c r="B60" s="16">
        <v>20160017352</v>
      </c>
      <c r="C60" s="16">
        <v>4</v>
      </c>
      <c r="D60" s="16">
        <v>17</v>
      </c>
      <c r="E60" s="16" t="s">
        <v>138</v>
      </c>
      <c r="F60" t="s">
        <v>139</v>
      </c>
      <c r="G60" s="18" t="s">
        <v>31</v>
      </c>
      <c r="H60" s="18" t="s">
        <v>140</v>
      </c>
      <c r="I60" s="19">
        <v>12</v>
      </c>
      <c r="J60" s="19">
        <v>1</v>
      </c>
      <c r="K60" s="19">
        <v>1</v>
      </c>
      <c r="L60" s="19">
        <v>1</v>
      </c>
      <c r="M60" s="19">
        <v>1</v>
      </c>
      <c r="N60" s="19">
        <v>3</v>
      </c>
      <c r="O60" s="19">
        <v>1</v>
      </c>
      <c r="P60" s="19">
        <v>408</v>
      </c>
      <c r="Q60" s="19">
        <v>1</v>
      </c>
      <c r="R60" s="19">
        <v>1</v>
      </c>
      <c r="S60" s="19">
        <v>203</v>
      </c>
      <c r="T60" s="19">
        <v>1.9999999999999996</v>
      </c>
      <c r="U60" s="19">
        <v>2</v>
      </c>
      <c r="V60" s="19">
        <v>103</v>
      </c>
      <c r="W60" s="19">
        <v>3.0000000000000004</v>
      </c>
      <c r="X60" s="19">
        <v>7</v>
      </c>
      <c r="Z60" s="19">
        <f t="shared" si="1"/>
        <v>7</v>
      </c>
      <c r="AA60" s="19">
        <f>VLOOKUP(Z60,[5]base!$Q$3:$Z$27,HLOOKUP(VLOOKUP($H60,[5]Film!$B$3:$V$29,21,FALSE),[5]base!$R$1:$Z$2,2,FALSE)+1,FALSE)</f>
        <v>14</v>
      </c>
      <c r="AB60" s="19"/>
    </row>
    <row r="61" spans="1:16367" x14ac:dyDescent="0.3">
      <c r="A61">
        <v>64</v>
      </c>
      <c r="B61" s="16">
        <v>20190002237</v>
      </c>
      <c r="C61" s="16">
        <v>13</v>
      </c>
      <c r="D61" s="16">
        <v>10</v>
      </c>
      <c r="E61" s="16" t="s">
        <v>197</v>
      </c>
      <c r="F61" t="s">
        <v>198</v>
      </c>
      <c r="G61" s="18" t="s">
        <v>26</v>
      </c>
      <c r="H61" s="18" t="s">
        <v>140</v>
      </c>
      <c r="I61" s="19">
        <v>9</v>
      </c>
      <c r="J61" s="19">
        <v>2</v>
      </c>
      <c r="K61" s="16">
        <v>4</v>
      </c>
      <c r="L61" s="16">
        <v>4</v>
      </c>
      <c r="M61" s="16">
        <v>4</v>
      </c>
      <c r="N61" s="16">
        <v>12</v>
      </c>
      <c r="O61" s="16">
        <v>4</v>
      </c>
      <c r="P61" s="16">
        <v>407</v>
      </c>
      <c r="Q61" s="16">
        <v>5</v>
      </c>
      <c r="R61" s="16">
        <v>1</v>
      </c>
      <c r="S61" s="16">
        <v>204</v>
      </c>
      <c r="T61" s="16">
        <v>2.0000000000000018</v>
      </c>
      <c r="U61" s="16">
        <v>4</v>
      </c>
      <c r="V61" s="16">
        <v>103</v>
      </c>
      <c r="W61" s="16">
        <v>8</v>
      </c>
      <c r="X61" s="16">
        <v>8</v>
      </c>
      <c r="Y61" s="17"/>
      <c r="Z61" s="19">
        <f t="shared" si="1"/>
        <v>8</v>
      </c>
      <c r="AA61" s="19">
        <f>VLOOKUP(Z61,[5]base!$Q$3:$Z$27,HLOOKUP(VLOOKUP($H61,[5]Film!$B$3:$V$29,21,FALSE),[5]base!$R$1:$Z$2,2,FALSE)+1,FALSE)</f>
        <v>13</v>
      </c>
      <c r="AB61" s="19"/>
    </row>
    <row r="62" spans="1:16367" x14ac:dyDescent="0.3">
      <c r="A62">
        <v>61</v>
      </c>
      <c r="B62" s="16">
        <v>20200032586</v>
      </c>
      <c r="C62" s="16" t="s">
        <v>1034</v>
      </c>
      <c r="D62" s="16">
        <v>12</v>
      </c>
      <c r="E62" s="16" t="s">
        <v>199</v>
      </c>
      <c r="F62" t="s">
        <v>200</v>
      </c>
      <c r="G62" s="18" t="s">
        <v>22</v>
      </c>
      <c r="H62" s="18" t="s">
        <v>140</v>
      </c>
      <c r="I62" s="19">
        <v>12</v>
      </c>
      <c r="J62" s="19">
        <v>2</v>
      </c>
      <c r="K62" s="19">
        <v>3</v>
      </c>
      <c r="L62" s="19">
        <v>3</v>
      </c>
      <c r="M62" s="19">
        <v>3</v>
      </c>
      <c r="N62" s="19">
        <v>9</v>
      </c>
      <c r="O62" s="19">
        <v>3</v>
      </c>
      <c r="P62" s="19">
        <v>405</v>
      </c>
      <c r="Q62" s="19">
        <v>4</v>
      </c>
      <c r="R62" s="19">
        <v>3</v>
      </c>
      <c r="S62" s="19">
        <v>203</v>
      </c>
      <c r="T62" s="19">
        <v>5</v>
      </c>
      <c r="U62" s="19">
        <v>5</v>
      </c>
      <c r="Z62" s="19" t="str">
        <f t="shared" si="1"/>
        <v>1/2 5</v>
      </c>
      <c r="AA62" s="19">
        <f>VLOOKUP(Z62,[5]base!$Q$3:$Z$27,HLOOKUP(VLOOKUP($H62,[5]Film!$B$3:$V$29,21,FALSE),[5]base!$R$1:$Z$2,2,FALSE)+1,FALSE)</f>
        <v>12</v>
      </c>
      <c r="AB62" s="16"/>
    </row>
    <row r="63" spans="1:16367" x14ac:dyDescent="0.3">
      <c r="A63">
        <v>58</v>
      </c>
      <c r="B63" s="16">
        <v>20190002274</v>
      </c>
      <c r="C63" s="16">
        <v>6</v>
      </c>
      <c r="D63" s="16">
        <v>15</v>
      </c>
      <c r="E63" s="16" t="s">
        <v>183</v>
      </c>
      <c r="F63" t="s">
        <v>184</v>
      </c>
      <c r="G63" s="18" t="s">
        <v>26</v>
      </c>
      <c r="H63" s="18" t="s">
        <v>140</v>
      </c>
      <c r="I63" s="19">
        <v>14</v>
      </c>
      <c r="J63" s="19">
        <v>1</v>
      </c>
      <c r="K63" s="19">
        <v>2</v>
      </c>
      <c r="L63" s="19">
        <v>2</v>
      </c>
      <c r="M63" s="19">
        <v>2</v>
      </c>
      <c r="N63" s="19">
        <v>6</v>
      </c>
      <c r="O63" s="19">
        <v>2</v>
      </c>
      <c r="P63" s="19">
        <v>408</v>
      </c>
      <c r="Q63" s="19">
        <v>3</v>
      </c>
      <c r="R63" s="19">
        <v>4</v>
      </c>
      <c r="S63" s="19">
        <v>204</v>
      </c>
      <c r="T63" s="19">
        <v>7.9999999999999982</v>
      </c>
      <c r="U63" s="19">
        <v>5</v>
      </c>
      <c r="Z63" s="19" t="str">
        <f t="shared" si="1"/>
        <v>1/2 5</v>
      </c>
      <c r="AA63" s="19">
        <f>VLOOKUP(Z63,[5]base!$Q$3:$Z$27,HLOOKUP(VLOOKUP($H63,[5]Film!$B$3:$V$29,21,FALSE),[5]base!$R$1:$Z$2,2,FALSE)+1,FALSE)</f>
        <v>12</v>
      </c>
      <c r="AB63" s="16"/>
    </row>
    <row r="64" spans="1:16367" x14ac:dyDescent="0.3">
      <c r="A64">
        <v>75</v>
      </c>
      <c r="B64" s="101">
        <v>20200033045</v>
      </c>
      <c r="C64" s="16" t="s">
        <v>1038</v>
      </c>
      <c r="D64" s="101">
        <v>4</v>
      </c>
      <c r="E64" s="101" t="s">
        <v>212</v>
      </c>
      <c r="F64" s="102" t="s">
        <v>213</v>
      </c>
      <c r="G64" s="102" t="s">
        <v>22</v>
      </c>
      <c r="H64" s="26" t="s">
        <v>140</v>
      </c>
      <c r="I64" s="19">
        <v>10</v>
      </c>
      <c r="J64" s="19">
        <v>4</v>
      </c>
      <c r="K64" s="19">
        <v>3</v>
      </c>
      <c r="L64" s="19">
        <v>3</v>
      </c>
      <c r="M64" s="19">
        <v>3</v>
      </c>
      <c r="N64" s="19">
        <v>9</v>
      </c>
      <c r="O64" s="19">
        <v>3</v>
      </c>
      <c r="P64" s="19">
        <v>407</v>
      </c>
      <c r="Q64" s="19">
        <v>4</v>
      </c>
      <c r="R64" s="19">
        <v>4</v>
      </c>
      <c r="S64" s="19">
        <v>203</v>
      </c>
      <c r="T64" s="19">
        <v>8</v>
      </c>
      <c r="U64" s="19">
        <v>6</v>
      </c>
      <c r="Z64" s="19" t="str">
        <f t="shared" si="1"/>
        <v>1/2 6</v>
      </c>
      <c r="AA64" s="19">
        <f>VLOOKUP(Z64,[5]base!$Q$3:$Z$27,HLOOKUP(VLOOKUP($H64,[5]Film!$B$3:$V$29,21,FALSE),[5]base!$R$1:$Z$2,2,FALSE)+1,FALSE)</f>
        <v>11</v>
      </c>
      <c r="AB64" s="19"/>
    </row>
    <row r="65" spans="1:28" x14ac:dyDescent="0.3">
      <c r="A65">
        <v>89</v>
      </c>
      <c r="B65" s="101">
        <v>20190003161</v>
      </c>
      <c r="D65" s="101">
        <v>0</v>
      </c>
      <c r="E65" s="101" t="s">
        <v>554</v>
      </c>
      <c r="F65" s="102" t="s">
        <v>596</v>
      </c>
      <c r="G65" s="102" t="s">
        <v>31</v>
      </c>
      <c r="H65" s="102" t="s">
        <v>140</v>
      </c>
      <c r="I65" s="16">
        <v>12</v>
      </c>
      <c r="J65" s="16">
        <v>5</v>
      </c>
      <c r="K65" s="19">
        <v>2</v>
      </c>
      <c r="L65" s="19">
        <v>2</v>
      </c>
      <c r="M65" s="19">
        <v>2</v>
      </c>
      <c r="N65" s="19">
        <v>6</v>
      </c>
      <c r="O65" s="19">
        <v>2</v>
      </c>
      <c r="P65" s="19">
        <v>406</v>
      </c>
      <c r="Q65" s="19">
        <v>3</v>
      </c>
      <c r="R65" s="19">
        <v>3</v>
      </c>
      <c r="S65" s="19">
        <v>204</v>
      </c>
      <c r="T65" s="19">
        <v>5</v>
      </c>
      <c r="U65" s="19">
        <v>6</v>
      </c>
      <c r="Z65" s="19" t="str">
        <f t="shared" si="1"/>
        <v>1/2 6</v>
      </c>
      <c r="AA65" s="19">
        <f>VLOOKUP(Z65,[5]base!$Q$3:$Z$27,HLOOKUP(VLOOKUP($H65,[5]Film!$B$3:$V$29,21,FALSE),[5]base!$R$1:$Z$2,2,FALSE)+1,FALSE)</f>
        <v>11</v>
      </c>
      <c r="AB65" s="19"/>
    </row>
    <row r="66" spans="1:28" x14ac:dyDescent="0.3">
      <c r="A66">
        <v>66</v>
      </c>
      <c r="B66" s="16">
        <v>20200055877</v>
      </c>
      <c r="C66" s="16">
        <v>15</v>
      </c>
      <c r="D66" s="16">
        <v>9</v>
      </c>
      <c r="E66" s="16" t="s">
        <v>173</v>
      </c>
      <c r="F66" t="s">
        <v>174</v>
      </c>
      <c r="G66" s="18" t="s">
        <v>31</v>
      </c>
      <c r="H66" s="18" t="s">
        <v>140</v>
      </c>
      <c r="I66" s="19">
        <v>10</v>
      </c>
      <c r="J66" s="19">
        <v>3</v>
      </c>
      <c r="K66" s="16">
        <v>2</v>
      </c>
      <c r="L66" s="16">
        <v>2</v>
      </c>
      <c r="M66" s="16">
        <v>2</v>
      </c>
      <c r="N66" s="16">
        <v>6</v>
      </c>
      <c r="O66" s="16">
        <v>2</v>
      </c>
      <c r="P66" s="16">
        <v>405</v>
      </c>
      <c r="Q66" s="16">
        <v>2</v>
      </c>
      <c r="R66" s="16">
        <v>4</v>
      </c>
      <c r="S66" s="16">
        <v>204</v>
      </c>
      <c r="T66" s="16">
        <v>7.0000000000000018</v>
      </c>
      <c r="U66" s="16">
        <v>7</v>
      </c>
      <c r="V66" s="16"/>
      <c r="W66" s="16"/>
      <c r="X66" s="16"/>
      <c r="Y66" s="17"/>
      <c r="Z66" s="19" t="str">
        <f t="shared" si="1"/>
        <v>1/2 7</v>
      </c>
      <c r="AA66" s="19">
        <f>VLOOKUP(Z66,[5]base!$Q$3:$Z$27,HLOOKUP(VLOOKUP($H66,[5]Film!$B$3:$V$29,21,FALSE),[5]base!$R$1:$Z$2,2,FALSE)+1,FALSE)</f>
        <v>10</v>
      </c>
      <c r="AB66" s="19"/>
    </row>
    <row r="67" spans="1:28" x14ac:dyDescent="0.3">
      <c r="A67">
        <v>60</v>
      </c>
      <c r="B67" s="16">
        <v>20210070100</v>
      </c>
      <c r="C67" s="16">
        <v>8</v>
      </c>
      <c r="D67" s="16">
        <v>13</v>
      </c>
      <c r="E67" s="16" t="s">
        <v>216</v>
      </c>
      <c r="F67" t="s">
        <v>217</v>
      </c>
      <c r="G67" s="18" t="s">
        <v>74</v>
      </c>
      <c r="H67" s="18" t="s">
        <v>140</v>
      </c>
      <c r="I67" s="19">
        <v>13</v>
      </c>
      <c r="J67" s="19">
        <v>2</v>
      </c>
      <c r="K67" s="16">
        <v>1</v>
      </c>
      <c r="L67" s="16">
        <v>1</v>
      </c>
      <c r="M67" s="16">
        <v>1</v>
      </c>
      <c r="N67" s="16">
        <v>3</v>
      </c>
      <c r="O67" s="16">
        <v>1</v>
      </c>
      <c r="P67" s="16">
        <v>408</v>
      </c>
      <c r="Q67" s="16">
        <v>2</v>
      </c>
      <c r="R67" s="16">
        <v>3</v>
      </c>
      <c r="S67" s="16">
        <v>203</v>
      </c>
      <c r="T67" s="16">
        <v>6.0000000000000009</v>
      </c>
      <c r="U67" s="16">
        <v>7</v>
      </c>
      <c r="V67" s="16"/>
      <c r="W67" s="16"/>
      <c r="X67" s="16"/>
      <c r="Y67" s="17"/>
      <c r="Z67" s="19" t="str">
        <f t="shared" si="1"/>
        <v>1/2 7</v>
      </c>
      <c r="AA67" s="19">
        <f>VLOOKUP(Z67,[5]base!$Q$3:$Z$27,HLOOKUP(VLOOKUP($H67,[5]Film!$B$3:$V$29,21,FALSE),[5]base!$R$1:$Z$2,2,FALSE)+1,FALSE)</f>
        <v>10</v>
      </c>
      <c r="AB67" s="16"/>
    </row>
    <row r="68" spans="1:28" x14ac:dyDescent="0.3">
      <c r="A68">
        <v>63</v>
      </c>
      <c r="B68" s="16">
        <v>20200055490</v>
      </c>
      <c r="C68" s="16">
        <v>11</v>
      </c>
      <c r="D68" s="16">
        <v>11</v>
      </c>
      <c r="E68" s="16" t="s">
        <v>187</v>
      </c>
      <c r="F68" t="s">
        <v>188</v>
      </c>
      <c r="G68" s="18" t="s">
        <v>31</v>
      </c>
      <c r="H68" s="18" t="s">
        <v>140</v>
      </c>
      <c r="I68" s="19">
        <v>11</v>
      </c>
      <c r="J68" s="19">
        <v>2</v>
      </c>
      <c r="K68" s="19">
        <v>2</v>
      </c>
      <c r="L68" s="19">
        <v>2</v>
      </c>
      <c r="M68" s="19">
        <v>2</v>
      </c>
      <c r="N68" s="19">
        <v>6</v>
      </c>
      <c r="O68" s="19">
        <v>2</v>
      </c>
      <c r="P68" s="19">
        <v>405</v>
      </c>
      <c r="Q68" s="19">
        <v>3</v>
      </c>
      <c r="R68" s="19">
        <v>2</v>
      </c>
      <c r="S68" s="19">
        <v>204</v>
      </c>
      <c r="T68" s="19">
        <v>2.9999999999999982</v>
      </c>
      <c r="U68" s="19" t="s">
        <v>32</v>
      </c>
      <c r="Z68" s="16" t="s">
        <v>375</v>
      </c>
      <c r="AA68" s="19">
        <f>VLOOKUP(Z68,[5]base!$Q$3:$Z$27,HLOOKUP(VLOOKUP($H68,[5]Film!$B$3:$V$29,21,FALSE),[5]base!$R$1:$Z$2,2,FALSE)+1,FALSE)</f>
        <v>9</v>
      </c>
      <c r="AB68" s="16"/>
    </row>
    <row r="69" spans="1:28" x14ac:dyDescent="0.3">
      <c r="A69">
        <v>88</v>
      </c>
      <c r="B69" s="101">
        <v>20210070110</v>
      </c>
      <c r="D69" s="101">
        <v>0</v>
      </c>
      <c r="E69" s="101" t="s">
        <v>218</v>
      </c>
      <c r="F69" s="102" t="s">
        <v>219</v>
      </c>
      <c r="G69" s="102" t="s">
        <v>74</v>
      </c>
      <c r="H69" s="102" t="s">
        <v>140</v>
      </c>
      <c r="I69" s="16">
        <v>11</v>
      </c>
      <c r="J69" s="16">
        <v>5</v>
      </c>
      <c r="K69" s="19">
        <v>3</v>
      </c>
      <c r="L69" s="19">
        <v>3</v>
      </c>
      <c r="M69" s="19">
        <v>3</v>
      </c>
      <c r="N69" s="19">
        <v>9</v>
      </c>
      <c r="O69" s="19">
        <v>3</v>
      </c>
      <c r="P69" s="19">
        <v>406</v>
      </c>
      <c r="Q69" s="19">
        <v>4</v>
      </c>
      <c r="R69" s="19">
        <v>4</v>
      </c>
      <c r="S69" s="19">
        <v>203</v>
      </c>
      <c r="T69" s="19">
        <v>7</v>
      </c>
      <c r="U69" s="19">
        <v>8</v>
      </c>
      <c r="Z69" s="19" t="str">
        <f t="shared" ref="Z69:Z76" si="2">IF(O69="Abs","Abs",IF(X69&lt;&gt;"",X69,IF(U69&lt;&gt;"",CONCATENATE("1/2 ",U69),IF(R69&lt;&gt;"",CONCATENATE("1/4 ",R69),CONCATENATE("M ",O69)))))</f>
        <v>1/2 8</v>
      </c>
      <c r="AA69" s="19">
        <f>VLOOKUP(Z69,[5]base!$Q$3:$Z$27,HLOOKUP(VLOOKUP($H69,[5]Film!$B$3:$V$29,21,FALSE),[5]base!$R$1:$Z$2,2,FALSE)+1,FALSE)</f>
        <v>9</v>
      </c>
      <c r="AB69" s="19"/>
    </row>
    <row r="70" spans="1:28" x14ac:dyDescent="0.3">
      <c r="A70">
        <v>67</v>
      </c>
      <c r="B70" s="16">
        <v>20190001930</v>
      </c>
      <c r="C70" s="16" t="s">
        <v>1036</v>
      </c>
      <c r="D70" s="16">
        <v>8</v>
      </c>
      <c r="E70" s="16" t="s">
        <v>210</v>
      </c>
      <c r="F70" t="s">
        <v>211</v>
      </c>
      <c r="G70" s="18" t="s">
        <v>22</v>
      </c>
      <c r="H70" s="18" t="s">
        <v>140</v>
      </c>
      <c r="I70" s="19">
        <v>11</v>
      </c>
      <c r="J70" s="19">
        <v>3</v>
      </c>
      <c r="K70" s="19">
        <v>4</v>
      </c>
      <c r="L70" s="19">
        <v>4</v>
      </c>
      <c r="M70" s="19">
        <v>4</v>
      </c>
      <c r="N70" s="19">
        <v>12</v>
      </c>
      <c r="O70" s="19">
        <v>4</v>
      </c>
      <c r="P70" s="19">
        <v>408</v>
      </c>
      <c r="Q70" s="19">
        <v>6</v>
      </c>
      <c r="R70" s="19">
        <v>5</v>
      </c>
      <c r="Z70" s="19" t="str">
        <f t="shared" si="2"/>
        <v>1/4 5</v>
      </c>
      <c r="AA70" s="19">
        <f>VLOOKUP(Z70,[5]base!$Q$3:$Z$27,HLOOKUP(VLOOKUP($H70,[5]Film!$B$3:$V$29,21,FALSE),[5]base!$R$1:$Z$2,2,FALSE)+1,FALSE)</f>
        <v>8</v>
      </c>
      <c r="AB70" s="19"/>
    </row>
    <row r="71" spans="1:28" x14ac:dyDescent="0.3">
      <c r="A71">
        <v>57</v>
      </c>
      <c r="B71" s="16">
        <v>20170003334</v>
      </c>
      <c r="C71" s="16" t="s">
        <v>1029</v>
      </c>
      <c r="D71" s="16">
        <v>16</v>
      </c>
      <c r="E71" s="16" t="s">
        <v>153</v>
      </c>
      <c r="F71" t="s">
        <v>154</v>
      </c>
      <c r="G71" s="18" t="s">
        <v>22</v>
      </c>
      <c r="H71" s="18" t="s">
        <v>140</v>
      </c>
      <c r="I71" s="19">
        <v>13</v>
      </c>
      <c r="J71" s="19">
        <v>1</v>
      </c>
      <c r="K71" s="19">
        <v>2</v>
      </c>
      <c r="L71" s="19">
        <v>2</v>
      </c>
      <c r="M71" s="19">
        <v>2</v>
      </c>
      <c r="N71" s="19">
        <v>6</v>
      </c>
      <c r="O71" s="19">
        <v>2</v>
      </c>
      <c r="P71" s="19">
        <v>407</v>
      </c>
      <c r="Q71" s="19">
        <v>3</v>
      </c>
      <c r="R71" s="19">
        <v>5</v>
      </c>
      <c r="Z71" s="19" t="str">
        <f t="shared" si="2"/>
        <v>1/4 5</v>
      </c>
      <c r="AA71" s="19">
        <f>VLOOKUP(Z71,[5]base!$Q$3:$Z$27,HLOOKUP(VLOOKUP($H71,[5]Film!$B$3:$V$29,21,FALSE),[5]base!$R$1:$Z$2,2,FALSE)+1,FALSE)</f>
        <v>8</v>
      </c>
      <c r="AB71" s="16"/>
    </row>
    <row r="72" spans="1:28" x14ac:dyDescent="0.3">
      <c r="A72">
        <v>73</v>
      </c>
      <c r="B72" s="101">
        <v>20210058442</v>
      </c>
      <c r="C72" s="16">
        <v>21</v>
      </c>
      <c r="D72" s="101">
        <v>7</v>
      </c>
      <c r="E72" s="101" t="s">
        <v>145</v>
      </c>
      <c r="F72" s="102" t="s">
        <v>146</v>
      </c>
      <c r="G72" s="102" t="s">
        <v>31</v>
      </c>
      <c r="H72" s="102" t="s">
        <v>140</v>
      </c>
      <c r="I72" s="16">
        <v>14</v>
      </c>
      <c r="J72" s="16">
        <v>4</v>
      </c>
      <c r="K72" s="19">
        <v>3</v>
      </c>
      <c r="L72" s="19">
        <v>3</v>
      </c>
      <c r="M72" s="19">
        <v>3</v>
      </c>
      <c r="N72" s="19">
        <v>9</v>
      </c>
      <c r="O72" s="19">
        <v>3</v>
      </c>
      <c r="P72" s="19">
        <v>406</v>
      </c>
      <c r="Q72" s="19">
        <v>5</v>
      </c>
      <c r="R72" s="19">
        <v>5</v>
      </c>
      <c r="Z72" s="19" t="str">
        <f t="shared" si="2"/>
        <v>1/4 5</v>
      </c>
      <c r="AA72" s="19">
        <f>VLOOKUP(Z72,[5]base!$Q$3:$Z$27,HLOOKUP(VLOOKUP($H72,[5]Film!$B$3:$V$29,21,FALSE),[5]base!$R$1:$Z$2,2,FALSE)+1,FALSE)</f>
        <v>8</v>
      </c>
      <c r="AB72" s="19"/>
    </row>
    <row r="73" spans="1:28" x14ac:dyDescent="0.3">
      <c r="A73">
        <v>79</v>
      </c>
      <c r="B73" s="16">
        <v>20210060491</v>
      </c>
      <c r="D73" s="16">
        <v>0</v>
      </c>
      <c r="E73" s="16" t="s">
        <v>359</v>
      </c>
      <c r="F73" t="s">
        <v>958</v>
      </c>
      <c r="G73" s="18" t="s">
        <v>22</v>
      </c>
      <c r="H73" s="18" t="s">
        <v>140</v>
      </c>
      <c r="I73" s="19">
        <v>14</v>
      </c>
      <c r="J73" s="19">
        <v>6</v>
      </c>
      <c r="K73" s="16">
        <v>4</v>
      </c>
      <c r="L73" s="16">
        <v>4</v>
      </c>
      <c r="M73" s="16">
        <v>4</v>
      </c>
      <c r="N73" s="16">
        <v>12</v>
      </c>
      <c r="O73" s="16">
        <v>4</v>
      </c>
      <c r="P73" s="16">
        <v>405</v>
      </c>
      <c r="Q73" s="16">
        <v>6</v>
      </c>
      <c r="R73" s="16">
        <v>5</v>
      </c>
      <c r="S73" s="16"/>
      <c r="T73" s="16"/>
      <c r="U73" s="16"/>
      <c r="V73" s="16"/>
      <c r="W73" s="16"/>
      <c r="X73" s="16"/>
      <c r="Y73" s="17"/>
      <c r="Z73" s="19" t="str">
        <f t="shared" si="2"/>
        <v>1/4 5</v>
      </c>
      <c r="AA73" s="19">
        <f>VLOOKUP(Z73,[5]base!$Q$3:$Z$27,HLOOKUP(VLOOKUP($H73,[5]Film!$B$3:$V$29,21,FALSE),[5]base!$R$1:$Z$2,2,FALSE)+1,FALSE)</f>
        <v>8</v>
      </c>
      <c r="AB73" s="19"/>
    </row>
    <row r="74" spans="1:28" x14ac:dyDescent="0.3">
      <c r="A74">
        <v>82</v>
      </c>
      <c r="B74" s="16">
        <v>20210058943</v>
      </c>
      <c r="D74" s="16">
        <v>0</v>
      </c>
      <c r="E74" s="16" t="s">
        <v>787</v>
      </c>
      <c r="F74" t="s">
        <v>788</v>
      </c>
      <c r="G74" s="18" t="s">
        <v>26</v>
      </c>
      <c r="H74" s="18" t="s">
        <v>140</v>
      </c>
      <c r="I74" s="19">
        <v>10</v>
      </c>
      <c r="J74" s="19">
        <v>7</v>
      </c>
      <c r="K74" s="16">
        <v>4</v>
      </c>
      <c r="L74" s="16">
        <v>4</v>
      </c>
      <c r="M74" s="16">
        <v>4</v>
      </c>
      <c r="N74" s="16">
        <v>12</v>
      </c>
      <c r="O74" s="16">
        <v>4</v>
      </c>
      <c r="P74" s="16">
        <v>408</v>
      </c>
      <c r="Q74" s="16">
        <v>5</v>
      </c>
      <c r="R74" s="16">
        <v>6</v>
      </c>
      <c r="S74" s="16"/>
      <c r="T74" s="16"/>
      <c r="U74" s="16"/>
      <c r="V74" s="16"/>
      <c r="W74" s="16"/>
      <c r="X74" s="16"/>
      <c r="Y74" s="17"/>
      <c r="Z74" s="19" t="str">
        <f t="shared" si="2"/>
        <v>1/4 6</v>
      </c>
      <c r="AA74" s="19">
        <f>VLOOKUP(Z74,[5]base!$Q$3:$Z$27,HLOOKUP(VLOOKUP($H74,[5]Film!$B$3:$V$29,21,FALSE),[5]base!$R$1:$Z$2,2,FALSE)+1,FALSE)</f>
        <v>7</v>
      </c>
      <c r="AB74" s="16"/>
    </row>
    <row r="75" spans="1:28" x14ac:dyDescent="0.3">
      <c r="A75">
        <v>68</v>
      </c>
      <c r="B75" s="16">
        <v>20180002473</v>
      </c>
      <c r="C75" s="16" t="s">
        <v>1036</v>
      </c>
      <c r="D75" s="16">
        <v>8</v>
      </c>
      <c r="E75" s="16" t="s">
        <v>181</v>
      </c>
      <c r="F75" t="s">
        <v>182</v>
      </c>
      <c r="G75" s="18" t="s">
        <v>22</v>
      </c>
      <c r="H75" s="18" t="s">
        <v>140</v>
      </c>
      <c r="I75" s="19">
        <v>12</v>
      </c>
      <c r="J75" s="19">
        <v>3</v>
      </c>
      <c r="K75" s="19">
        <v>4</v>
      </c>
      <c r="L75" s="19">
        <v>4</v>
      </c>
      <c r="M75" s="19">
        <v>4</v>
      </c>
      <c r="N75" s="19">
        <v>12</v>
      </c>
      <c r="O75" s="19">
        <v>4</v>
      </c>
      <c r="P75" s="19">
        <v>407</v>
      </c>
      <c r="Q75" s="19">
        <v>6</v>
      </c>
      <c r="R75" s="19">
        <v>6</v>
      </c>
      <c r="Z75" s="19" t="str">
        <f t="shared" si="2"/>
        <v>1/4 6</v>
      </c>
      <c r="AA75" s="19">
        <f>VLOOKUP(Z75,[5]base!$Q$3:$Z$27,HLOOKUP(VLOOKUP($H75,[5]Film!$B$3:$V$29,21,FALSE),[5]base!$R$1:$Z$2,2,FALSE)+1,FALSE)</f>
        <v>7</v>
      </c>
      <c r="AB75" s="19"/>
    </row>
    <row r="76" spans="1:28" x14ac:dyDescent="0.3">
      <c r="A76">
        <v>72</v>
      </c>
      <c r="B76" s="16">
        <v>20210087161</v>
      </c>
      <c r="C76" s="16" t="s">
        <v>1037</v>
      </c>
      <c r="D76" s="16">
        <v>7</v>
      </c>
      <c r="E76" s="16" t="s">
        <v>151</v>
      </c>
      <c r="F76" t="s">
        <v>152</v>
      </c>
      <c r="G76" s="18" t="s">
        <v>22</v>
      </c>
      <c r="H76" s="18" t="s">
        <v>140</v>
      </c>
      <c r="I76" s="19">
        <v>13</v>
      </c>
      <c r="J76" s="19">
        <v>4</v>
      </c>
      <c r="K76" s="19">
        <v>3</v>
      </c>
      <c r="L76" s="19">
        <v>3</v>
      </c>
      <c r="M76" s="19">
        <v>3</v>
      </c>
      <c r="N76" s="19">
        <v>9</v>
      </c>
      <c r="O76" s="19">
        <v>3</v>
      </c>
      <c r="P76" s="19">
        <v>405</v>
      </c>
      <c r="Q76" s="19">
        <v>5</v>
      </c>
      <c r="R76" s="19">
        <v>6</v>
      </c>
      <c r="Z76" s="19" t="str">
        <f t="shared" si="2"/>
        <v>1/4 6</v>
      </c>
      <c r="AA76" s="19">
        <f>VLOOKUP(Z76,[5]base!$Q$3:$Z$27,HLOOKUP(VLOOKUP($H76,[5]Film!$B$3:$V$29,21,FALSE),[5]base!$R$1:$Z$2,2,FALSE)+1,FALSE)</f>
        <v>7</v>
      </c>
      <c r="AB76" s="19"/>
    </row>
    <row r="77" spans="1:28" x14ac:dyDescent="0.3">
      <c r="A77">
        <v>86</v>
      </c>
      <c r="B77" s="16">
        <v>20220104195</v>
      </c>
      <c r="D77" s="16">
        <v>0</v>
      </c>
      <c r="E77" s="16" t="s">
        <v>829</v>
      </c>
      <c r="F77" t="s">
        <v>830</v>
      </c>
      <c r="G77" s="18" t="s">
        <v>74</v>
      </c>
      <c r="H77" s="18" t="s">
        <v>140</v>
      </c>
      <c r="I77" s="19">
        <v>13</v>
      </c>
      <c r="J77" s="19">
        <v>6</v>
      </c>
      <c r="K77" s="16">
        <v>4</v>
      </c>
      <c r="L77" s="16">
        <v>4</v>
      </c>
      <c r="M77" s="16">
        <v>4</v>
      </c>
      <c r="N77" s="16">
        <v>12</v>
      </c>
      <c r="O77" s="16">
        <v>4</v>
      </c>
      <c r="P77" s="16">
        <v>406</v>
      </c>
      <c r="Q77" s="16">
        <v>6</v>
      </c>
      <c r="R77" s="16" t="s">
        <v>41</v>
      </c>
      <c r="S77" s="16"/>
      <c r="T77" s="16"/>
      <c r="U77" s="16"/>
      <c r="V77" s="16"/>
      <c r="W77" s="16"/>
      <c r="X77" s="16"/>
      <c r="Y77" s="17"/>
      <c r="Z77" s="16" t="s">
        <v>592</v>
      </c>
      <c r="AA77" s="19">
        <f>VLOOKUP(Z77,[5]base!$Q$3:$Z$27,HLOOKUP(VLOOKUP($H77,[5]Film!$B$3:$V$29,21,FALSE),[5]base!$R$1:$Z$2,2,FALSE)+1,FALSE)</f>
        <v>7</v>
      </c>
      <c r="AB77" s="19"/>
    </row>
    <row r="78" spans="1:28" x14ac:dyDescent="0.3">
      <c r="A78">
        <v>84</v>
      </c>
      <c r="B78" s="101">
        <v>20190002246</v>
      </c>
      <c r="D78" s="101">
        <v>0</v>
      </c>
      <c r="E78" s="101" t="s">
        <v>584</v>
      </c>
      <c r="F78" s="102" t="s">
        <v>585</v>
      </c>
      <c r="G78" s="102" t="s">
        <v>26</v>
      </c>
      <c r="H78" s="102" t="s">
        <v>140</v>
      </c>
      <c r="I78" s="16">
        <v>9</v>
      </c>
      <c r="J78" s="16">
        <v>7</v>
      </c>
      <c r="K78" s="19">
        <v>5</v>
      </c>
      <c r="L78" s="19">
        <v>5</v>
      </c>
      <c r="M78" s="19">
        <v>5</v>
      </c>
      <c r="N78" s="19">
        <v>15</v>
      </c>
      <c r="O78" s="19">
        <v>5</v>
      </c>
      <c r="Z78" s="19" t="str">
        <f t="shared" ref="Z78:Z141" si="3">IF(O78="Abs","Abs",IF(X78&lt;&gt;"",X78,IF(U78&lt;&gt;"",CONCATENATE("1/2 ",U78),IF(R78&lt;&gt;"",CONCATENATE("1/4 ",R78),CONCATENATE("M ",O78)))))</f>
        <v>M 5</v>
      </c>
      <c r="AA78" s="19">
        <f>VLOOKUP(Z78,[5]base!$Q$3:$Z$27,HLOOKUP(VLOOKUP($H78,[5]Film!$B$3:$V$29,21,FALSE),[5]base!$R$1:$Z$2,2,FALSE)+1,FALSE)</f>
        <v>4</v>
      </c>
      <c r="AB78" s="16"/>
    </row>
    <row r="79" spans="1:28" x14ac:dyDescent="0.3">
      <c r="A79">
        <v>62</v>
      </c>
      <c r="B79" s="101">
        <v>20210058430</v>
      </c>
      <c r="C79" s="16" t="s">
        <v>1042</v>
      </c>
      <c r="D79" s="101">
        <v>11</v>
      </c>
      <c r="E79" s="101" t="s">
        <v>159</v>
      </c>
      <c r="F79" s="102" t="s">
        <v>160</v>
      </c>
      <c r="G79" s="102" t="s">
        <v>22</v>
      </c>
      <c r="H79" s="102" t="s">
        <v>140</v>
      </c>
      <c r="I79" s="16">
        <v>10</v>
      </c>
      <c r="J79" s="16">
        <v>2</v>
      </c>
      <c r="K79" s="16">
        <v>5</v>
      </c>
      <c r="L79" s="16">
        <v>5</v>
      </c>
      <c r="M79" s="16">
        <v>5</v>
      </c>
      <c r="N79" s="16">
        <v>15</v>
      </c>
      <c r="O79" s="16">
        <v>5</v>
      </c>
      <c r="P79" s="16"/>
      <c r="Q79" s="16"/>
      <c r="R79" s="16"/>
      <c r="S79" s="16"/>
      <c r="T79" s="16"/>
      <c r="U79" s="16"/>
      <c r="V79" s="16"/>
      <c r="W79" s="16"/>
      <c r="X79" s="16"/>
      <c r="Y79" s="17"/>
      <c r="Z79" s="19" t="str">
        <f t="shared" si="3"/>
        <v>M 5</v>
      </c>
      <c r="AA79" s="19">
        <f>VLOOKUP(Z79,[5]base!$Q$3:$Z$27,HLOOKUP(VLOOKUP($H79,[5]Film!$B$3:$V$29,21,FALSE),[5]base!$R$1:$Z$2,2,FALSE)+1,FALSE)</f>
        <v>4</v>
      </c>
      <c r="AB79" s="19"/>
    </row>
    <row r="80" spans="1:28" x14ac:dyDescent="0.3">
      <c r="A80">
        <v>80</v>
      </c>
      <c r="B80" s="101">
        <v>20210087088</v>
      </c>
      <c r="D80" s="101">
        <v>0</v>
      </c>
      <c r="E80" s="101" t="s">
        <v>909</v>
      </c>
      <c r="F80" s="102" t="s">
        <v>1006</v>
      </c>
      <c r="G80" s="102" t="s">
        <v>22</v>
      </c>
      <c r="H80" s="102" t="s">
        <v>140</v>
      </c>
      <c r="I80" s="16">
        <v>11</v>
      </c>
      <c r="J80" s="16">
        <v>6</v>
      </c>
      <c r="K80" s="19">
        <v>5</v>
      </c>
      <c r="L80" s="19">
        <v>5</v>
      </c>
      <c r="M80" s="19">
        <v>5</v>
      </c>
      <c r="N80" s="19">
        <v>15</v>
      </c>
      <c r="O80" s="19">
        <v>5</v>
      </c>
      <c r="Z80" s="19" t="str">
        <f t="shared" si="3"/>
        <v>M 5</v>
      </c>
      <c r="AA80" s="19">
        <f>VLOOKUP(Z80,[5]base!$Q$3:$Z$27,HLOOKUP(VLOOKUP($H80,[5]Film!$B$3:$V$29,21,FALSE),[5]base!$R$1:$Z$2,2,FALSE)+1,FALSE)</f>
        <v>4</v>
      </c>
      <c r="AB80" s="19"/>
    </row>
    <row r="81" spans="1:16367" x14ac:dyDescent="0.3">
      <c r="A81">
        <v>71</v>
      </c>
      <c r="B81" s="16">
        <v>20220090568</v>
      </c>
      <c r="C81" s="16" t="s">
        <v>1037</v>
      </c>
      <c r="D81" s="16">
        <v>7</v>
      </c>
      <c r="E81" s="16" t="s">
        <v>222</v>
      </c>
      <c r="F81" t="s">
        <v>223</v>
      </c>
      <c r="G81" s="18" t="s">
        <v>22</v>
      </c>
      <c r="H81" s="18" t="s">
        <v>140</v>
      </c>
      <c r="I81" s="19">
        <v>12</v>
      </c>
      <c r="J81" s="19">
        <v>4</v>
      </c>
      <c r="K81" s="16">
        <v>5</v>
      </c>
      <c r="L81" s="16">
        <v>5</v>
      </c>
      <c r="M81" s="16">
        <v>5</v>
      </c>
      <c r="N81" s="16">
        <v>15</v>
      </c>
      <c r="O81" s="16">
        <v>5</v>
      </c>
      <c r="P81" s="16"/>
      <c r="Q81" s="16"/>
      <c r="R81" s="16"/>
      <c r="S81" s="16"/>
      <c r="T81" s="16"/>
      <c r="U81" s="16"/>
      <c r="V81" s="16"/>
      <c r="W81" s="16"/>
      <c r="X81" s="16"/>
      <c r="Y81" s="17"/>
      <c r="Z81" s="19" t="str">
        <f t="shared" si="3"/>
        <v>M 5</v>
      </c>
      <c r="AA81" s="19">
        <f>VLOOKUP(Z81,[5]base!$Q$3:$Z$27,HLOOKUP(VLOOKUP($H81,[5]Film!$B$3:$V$29,21,FALSE),[5]base!$R$1:$Z$2,2,FALSE)+1,FALSE)</f>
        <v>4</v>
      </c>
      <c r="AB81" s="19"/>
    </row>
    <row r="82" spans="1:16367" x14ac:dyDescent="0.3">
      <c r="A82">
        <v>69</v>
      </c>
      <c r="B82" s="16">
        <v>20210085719</v>
      </c>
      <c r="C82" s="16" t="s">
        <v>1036</v>
      </c>
      <c r="D82" s="16">
        <v>8</v>
      </c>
      <c r="E82" s="16" t="s">
        <v>149</v>
      </c>
      <c r="F82" t="s">
        <v>150</v>
      </c>
      <c r="G82" s="18" t="s">
        <v>22</v>
      </c>
      <c r="H82" s="18" t="s">
        <v>140</v>
      </c>
      <c r="I82" s="19">
        <v>13</v>
      </c>
      <c r="J82" s="19">
        <v>3</v>
      </c>
      <c r="K82" s="19">
        <v>5</v>
      </c>
      <c r="L82" s="19">
        <v>5</v>
      </c>
      <c r="M82" s="19">
        <v>5</v>
      </c>
      <c r="N82" s="19">
        <v>15</v>
      </c>
      <c r="O82" s="19">
        <v>5</v>
      </c>
      <c r="Z82" s="19" t="str">
        <f t="shared" si="3"/>
        <v>M 5</v>
      </c>
      <c r="AA82" s="19">
        <f>VLOOKUP(Z82,[5]base!$Q$3:$Z$27,HLOOKUP(VLOOKUP($H82,[5]Film!$B$3:$V$29,21,FALSE),[5]base!$R$1:$Z$2,2,FALSE)+1,FALSE)</f>
        <v>4</v>
      </c>
      <c r="AB82" s="16"/>
    </row>
    <row r="83" spans="1:16367" x14ac:dyDescent="0.3">
      <c r="A83">
        <v>70</v>
      </c>
      <c r="B83" s="101">
        <v>20210079604</v>
      </c>
      <c r="C83" s="16">
        <v>17</v>
      </c>
      <c r="D83" s="104">
        <v>8</v>
      </c>
      <c r="E83" s="101" t="s">
        <v>191</v>
      </c>
      <c r="F83" s="102" t="s">
        <v>192</v>
      </c>
      <c r="G83" s="102" t="s">
        <v>74</v>
      </c>
      <c r="H83" s="102" t="s">
        <v>140</v>
      </c>
      <c r="I83" s="16">
        <v>14</v>
      </c>
      <c r="J83" s="16">
        <v>3</v>
      </c>
      <c r="K83" s="19" t="s">
        <v>32</v>
      </c>
      <c r="L83" s="19" t="s">
        <v>32</v>
      </c>
      <c r="M83" s="19" t="s">
        <v>32</v>
      </c>
      <c r="N83" s="19">
        <v>18</v>
      </c>
      <c r="O83" s="19">
        <v>5</v>
      </c>
      <c r="Z83" s="19" t="str">
        <f t="shared" si="3"/>
        <v>M 5</v>
      </c>
      <c r="AA83" s="19">
        <f>VLOOKUP(Z83,[5]base!$Q$3:$Z$27,HLOOKUP(VLOOKUP($H83,[5]Film!$B$3:$V$29,21,FALSE),[5]base!$R$1:$Z$2,2,FALSE)+1,FALSE)</f>
        <v>4</v>
      </c>
      <c r="AB83" s="19"/>
    </row>
    <row r="84" spans="1:16367" x14ac:dyDescent="0.3">
      <c r="A84">
        <v>74</v>
      </c>
      <c r="B84" s="101">
        <v>20210059048</v>
      </c>
      <c r="C84" s="16" t="s">
        <v>1038</v>
      </c>
      <c r="D84" s="101">
        <v>4</v>
      </c>
      <c r="E84" s="101" t="s">
        <v>189</v>
      </c>
      <c r="F84" s="102" t="s">
        <v>190</v>
      </c>
      <c r="G84" s="102" t="s">
        <v>22</v>
      </c>
      <c r="H84" s="102" t="s">
        <v>140</v>
      </c>
      <c r="I84" s="16">
        <v>9</v>
      </c>
      <c r="J84" s="16">
        <v>4</v>
      </c>
      <c r="K84" s="16">
        <v>6</v>
      </c>
      <c r="L84" s="16">
        <v>6</v>
      </c>
      <c r="M84" s="16">
        <v>6</v>
      </c>
      <c r="N84" s="16">
        <v>18</v>
      </c>
      <c r="O84" s="16">
        <v>6</v>
      </c>
      <c r="P84" s="16"/>
      <c r="Q84" s="16"/>
      <c r="R84" s="16"/>
      <c r="S84" s="16"/>
      <c r="T84" s="16"/>
      <c r="U84" s="16"/>
      <c r="V84" s="16"/>
      <c r="W84" s="16"/>
      <c r="X84" s="16"/>
      <c r="Y84" s="17"/>
      <c r="Z84" s="19" t="str">
        <f t="shared" si="3"/>
        <v>M 6</v>
      </c>
      <c r="AA84" s="19">
        <f>VLOOKUP(Z84,[5]base!$Q$3:$Z$27,HLOOKUP(VLOOKUP($H84,[5]Film!$B$3:$V$29,21,FALSE),[5]base!$R$1:$Z$2,2,FALSE)+1,FALSE)</f>
        <v>3</v>
      </c>
      <c r="AB84" s="19"/>
    </row>
    <row r="85" spans="1:16367" x14ac:dyDescent="0.3">
      <c r="A85">
        <v>85</v>
      </c>
      <c r="B85" s="16">
        <v>20220087931</v>
      </c>
      <c r="D85" s="16">
        <v>0</v>
      </c>
      <c r="E85" s="16" t="s">
        <v>506</v>
      </c>
      <c r="F85" t="s">
        <v>815</v>
      </c>
      <c r="G85" s="18" t="s">
        <v>26</v>
      </c>
      <c r="H85" s="18" t="s">
        <v>140</v>
      </c>
      <c r="I85" s="19">
        <v>10</v>
      </c>
      <c r="J85" s="19">
        <v>6</v>
      </c>
      <c r="K85" s="19">
        <v>6</v>
      </c>
      <c r="L85" s="19">
        <v>6</v>
      </c>
      <c r="M85" s="19">
        <v>6</v>
      </c>
      <c r="N85" s="19">
        <v>18</v>
      </c>
      <c r="O85" s="19">
        <v>6</v>
      </c>
      <c r="Z85" s="19" t="str">
        <f t="shared" si="3"/>
        <v>M 6</v>
      </c>
      <c r="AA85" s="19">
        <f>VLOOKUP(Z85,[5]base!$Q$3:$Z$27,HLOOKUP(VLOOKUP($H85,[5]Film!$B$3:$V$29,21,FALSE),[5]base!$R$1:$Z$2,2,FALSE)+1,FALSE)</f>
        <v>3</v>
      </c>
      <c r="AB85" s="16"/>
    </row>
    <row r="86" spans="1:16367" x14ac:dyDescent="0.3">
      <c r="A86">
        <v>76</v>
      </c>
      <c r="B86" s="101">
        <v>20200031137</v>
      </c>
      <c r="C86" s="16">
        <v>25</v>
      </c>
      <c r="D86" s="16">
        <v>4</v>
      </c>
      <c r="E86" s="16" t="s">
        <v>143</v>
      </c>
      <c r="F86" s="102" t="s">
        <v>144</v>
      </c>
      <c r="G86" s="102" t="s">
        <v>74</v>
      </c>
      <c r="H86" s="102" t="s">
        <v>140</v>
      </c>
      <c r="I86" s="16">
        <v>11</v>
      </c>
      <c r="J86" s="16">
        <v>4</v>
      </c>
      <c r="K86" s="16">
        <v>6</v>
      </c>
      <c r="L86" s="16">
        <v>6</v>
      </c>
      <c r="M86" s="16">
        <v>6</v>
      </c>
      <c r="N86" s="16">
        <v>18</v>
      </c>
      <c r="O86" s="16">
        <v>6</v>
      </c>
      <c r="P86" s="16"/>
      <c r="Q86" s="16"/>
      <c r="R86" s="16"/>
      <c r="S86" s="16"/>
      <c r="T86" s="16"/>
      <c r="U86" s="16"/>
      <c r="V86" s="16"/>
      <c r="W86" s="16"/>
      <c r="X86" s="16"/>
      <c r="Y86" s="17"/>
      <c r="Z86" s="19" t="str">
        <f t="shared" si="3"/>
        <v>M 6</v>
      </c>
      <c r="AA86" s="19">
        <f>VLOOKUP(Z86,[5]base!$Q$3:$Z$27,HLOOKUP(VLOOKUP($H86,[5]Film!$B$3:$V$29,21,FALSE),[5]base!$R$1:$Z$2,2,FALSE)+1,FALSE)</f>
        <v>3</v>
      </c>
      <c r="AB86" s="16"/>
    </row>
    <row r="87" spans="1:16367" x14ac:dyDescent="0.3">
      <c r="A87">
        <v>91</v>
      </c>
      <c r="B87" s="101">
        <v>20210087273</v>
      </c>
      <c r="D87" s="101">
        <v>0</v>
      </c>
      <c r="E87" s="101" t="s">
        <v>919</v>
      </c>
      <c r="F87" s="102" t="s">
        <v>920</v>
      </c>
      <c r="G87" s="102" t="s">
        <v>31</v>
      </c>
      <c r="H87" s="102" t="s">
        <v>140</v>
      </c>
      <c r="I87" s="16">
        <v>12</v>
      </c>
      <c r="J87" s="16">
        <v>6</v>
      </c>
      <c r="K87" s="19">
        <v>6</v>
      </c>
      <c r="L87" s="19">
        <v>6</v>
      </c>
      <c r="M87" s="19">
        <v>6</v>
      </c>
      <c r="N87" s="19">
        <v>18</v>
      </c>
      <c r="O87" s="19">
        <v>6</v>
      </c>
      <c r="Z87" s="19" t="str">
        <f t="shared" si="3"/>
        <v>M 6</v>
      </c>
      <c r="AA87" s="19">
        <f>VLOOKUP(Z87,[5]base!$Q$3:$Z$27,HLOOKUP(VLOOKUP($H87,[5]Film!$B$3:$V$29,21,FALSE),[5]base!$R$1:$Z$2,2,FALSE)+1,FALSE)</f>
        <v>3</v>
      </c>
    </row>
    <row r="88" spans="1:16367" x14ac:dyDescent="0.3">
      <c r="A88">
        <v>87</v>
      </c>
      <c r="B88" s="16">
        <v>20200040755</v>
      </c>
      <c r="D88" s="16">
        <v>0</v>
      </c>
      <c r="E88" s="16" t="s">
        <v>272</v>
      </c>
      <c r="F88" t="s">
        <v>849</v>
      </c>
      <c r="G88" s="18" t="s">
        <v>74</v>
      </c>
      <c r="H88" s="18" t="s">
        <v>140</v>
      </c>
      <c r="I88" s="19">
        <v>13</v>
      </c>
      <c r="J88" s="19">
        <v>5</v>
      </c>
      <c r="K88" s="16">
        <v>6</v>
      </c>
      <c r="L88" s="16">
        <v>6</v>
      </c>
      <c r="M88" s="16">
        <v>6</v>
      </c>
      <c r="N88" s="16">
        <v>18</v>
      </c>
      <c r="O88" s="16">
        <v>6</v>
      </c>
      <c r="P88" s="16"/>
      <c r="Q88" s="16"/>
      <c r="R88" s="16"/>
      <c r="S88" s="16"/>
      <c r="T88" s="16"/>
      <c r="U88" s="16"/>
      <c r="V88" s="16"/>
      <c r="W88" s="16"/>
      <c r="X88" s="16"/>
      <c r="Y88" s="17"/>
      <c r="Z88" s="19" t="str">
        <f t="shared" si="3"/>
        <v>M 6</v>
      </c>
      <c r="AA88" s="19">
        <f>VLOOKUP(Z88,[5]base!$Q$3:$Z$27,HLOOKUP(VLOOKUP($H88,[5]Film!$B$3:$V$29,21,FALSE),[5]base!$R$1:$Z$2,2,FALSE)+1,FALSE)</f>
        <v>3</v>
      </c>
    </row>
    <row r="89" spans="1:16367" x14ac:dyDescent="0.3">
      <c r="A89">
        <v>59</v>
      </c>
      <c r="B89" s="16">
        <v>20200038087</v>
      </c>
      <c r="C89" s="16">
        <v>7</v>
      </c>
      <c r="D89" s="16">
        <v>14</v>
      </c>
      <c r="E89" s="16" t="s">
        <v>201</v>
      </c>
      <c r="F89" t="s">
        <v>202</v>
      </c>
      <c r="G89" s="18" t="s">
        <v>31</v>
      </c>
      <c r="H89" s="18" t="s">
        <v>140</v>
      </c>
      <c r="I89" s="19">
        <v>14</v>
      </c>
      <c r="J89" s="19">
        <v>2</v>
      </c>
      <c r="K89" s="19" t="s">
        <v>32</v>
      </c>
      <c r="L89" s="19" t="s">
        <v>32</v>
      </c>
      <c r="M89" s="19" t="s">
        <v>32</v>
      </c>
      <c r="N89" s="19">
        <v>18</v>
      </c>
      <c r="O89" s="19">
        <v>6</v>
      </c>
      <c r="Z89" s="19" t="str">
        <f t="shared" si="3"/>
        <v>M 6</v>
      </c>
      <c r="AA89" s="19">
        <f>VLOOKUP(Z89,[5]base!$Q$3:$Z$27,HLOOKUP(VLOOKUP($H89,[5]Film!$B$3:$V$29,21,FALSE),[5]base!$R$1:$Z$2,2,FALSE)+1,FALSE)</f>
        <v>3</v>
      </c>
    </row>
    <row r="90" spans="1:16367" x14ac:dyDescent="0.3">
      <c r="A90">
        <v>77</v>
      </c>
      <c r="B90" s="101">
        <v>20200031104</v>
      </c>
      <c r="C90" s="16">
        <v>31</v>
      </c>
      <c r="D90" s="101">
        <v>3</v>
      </c>
      <c r="E90" s="101" t="s">
        <v>141</v>
      </c>
      <c r="F90" s="102" t="s">
        <v>142</v>
      </c>
      <c r="G90" s="102" t="s">
        <v>26</v>
      </c>
      <c r="H90" s="102" t="s">
        <v>140</v>
      </c>
      <c r="I90" s="16">
        <v>9</v>
      </c>
      <c r="J90" s="16">
        <v>5</v>
      </c>
      <c r="K90" s="19">
        <v>7</v>
      </c>
      <c r="L90" s="19">
        <v>7</v>
      </c>
      <c r="M90" s="19">
        <v>7</v>
      </c>
      <c r="N90" s="19">
        <v>21</v>
      </c>
      <c r="O90" s="19">
        <v>7</v>
      </c>
      <c r="Z90" s="19" t="str">
        <f t="shared" si="3"/>
        <v>M 7</v>
      </c>
      <c r="AA90" s="19">
        <f>VLOOKUP(Z90,[5]base!$Q$3:$Z$27,HLOOKUP(VLOOKUP($H90,[5]Film!$B$3:$V$29,21,FALSE),[5]base!$R$1:$Z$2,2,FALSE)+1,FALSE)</f>
        <v>2</v>
      </c>
    </row>
    <row r="91" spans="1:16367" x14ac:dyDescent="0.3">
      <c r="A91">
        <v>78</v>
      </c>
      <c r="B91" s="101">
        <v>20220087913</v>
      </c>
      <c r="C91" s="16">
        <v>37</v>
      </c>
      <c r="D91" s="101">
        <v>2</v>
      </c>
      <c r="E91" s="101" t="s">
        <v>193</v>
      </c>
      <c r="F91" s="102" t="s">
        <v>194</v>
      </c>
      <c r="G91" s="102" t="s">
        <v>26</v>
      </c>
      <c r="H91" s="102" t="s">
        <v>140</v>
      </c>
      <c r="I91" s="16">
        <v>10</v>
      </c>
      <c r="J91" s="16">
        <v>5</v>
      </c>
      <c r="K91" s="19">
        <v>7</v>
      </c>
      <c r="L91" s="19">
        <v>7</v>
      </c>
      <c r="M91" s="19">
        <v>7</v>
      </c>
      <c r="N91" s="19">
        <v>21</v>
      </c>
      <c r="O91" s="19">
        <v>7</v>
      </c>
      <c r="Z91" s="19" t="str">
        <f t="shared" si="3"/>
        <v>M 7</v>
      </c>
      <c r="AA91" s="19">
        <f>VLOOKUP(Z91,[5]base!$Q$3:$Z$27,HLOOKUP(VLOOKUP($H91,[5]Film!$B$3:$V$29,21,FALSE),[5]base!$R$1:$Z$2,2,FALSE)+1,FALSE)</f>
        <v>2</v>
      </c>
    </row>
    <row r="92" spans="1:16367" x14ac:dyDescent="0.3">
      <c r="A92">
        <v>83</v>
      </c>
      <c r="B92" s="16">
        <v>20220089312</v>
      </c>
      <c r="D92" s="16">
        <v>0</v>
      </c>
      <c r="E92" s="16" t="s">
        <v>796</v>
      </c>
      <c r="F92" t="s">
        <v>797</v>
      </c>
      <c r="G92" s="18" t="s">
        <v>26</v>
      </c>
      <c r="H92" s="18" t="s">
        <v>140</v>
      </c>
      <c r="I92" s="19">
        <v>11</v>
      </c>
      <c r="J92" s="19">
        <v>7</v>
      </c>
      <c r="K92" s="16">
        <v>7</v>
      </c>
      <c r="L92" s="16">
        <v>7</v>
      </c>
      <c r="M92" s="16">
        <v>7</v>
      </c>
      <c r="N92" s="16">
        <v>21</v>
      </c>
      <c r="O92" s="16">
        <v>7</v>
      </c>
      <c r="P92" s="16"/>
      <c r="Q92" s="16"/>
      <c r="R92" s="16"/>
      <c r="S92" s="16"/>
      <c r="T92" s="16"/>
      <c r="U92" s="16"/>
      <c r="V92" s="16"/>
      <c r="W92" s="16"/>
      <c r="X92" s="16"/>
      <c r="Y92" s="17"/>
      <c r="Z92" s="19" t="str">
        <f t="shared" si="3"/>
        <v>M 7</v>
      </c>
      <c r="AA92" s="19">
        <f>VLOOKUP(Z92,[5]base!$Q$3:$Z$27,HLOOKUP(VLOOKUP($H92,[5]Film!$B$3:$V$29,21,FALSE),[5]base!$R$1:$Z$2,2,FALSE)+1,FALSE)</f>
        <v>2</v>
      </c>
    </row>
    <row r="93" spans="1:16367" s="89" customFormat="1" ht="18" customHeight="1" x14ac:dyDescent="0.3">
      <c r="A93" s="100">
        <v>94</v>
      </c>
      <c r="B93" s="99">
        <v>20190001943</v>
      </c>
      <c r="C93" s="98" t="s">
        <v>1027</v>
      </c>
      <c r="D93" s="98">
        <v>19</v>
      </c>
      <c r="E93" s="100" t="s">
        <v>260</v>
      </c>
      <c r="F93" s="99" t="s">
        <v>261</v>
      </c>
      <c r="G93" s="99" t="s">
        <v>22</v>
      </c>
      <c r="H93" s="98" t="s">
        <v>226</v>
      </c>
      <c r="I93" s="98">
        <v>17</v>
      </c>
      <c r="J93" s="98">
        <v>1</v>
      </c>
      <c r="K93" s="98">
        <v>1</v>
      </c>
      <c r="L93" s="98">
        <v>1</v>
      </c>
      <c r="M93" s="98">
        <v>1</v>
      </c>
      <c r="N93" s="98">
        <v>3</v>
      </c>
      <c r="O93" s="98">
        <v>1</v>
      </c>
      <c r="P93" s="98">
        <v>411</v>
      </c>
      <c r="Q93" s="98">
        <v>1</v>
      </c>
      <c r="R93" s="98">
        <v>1</v>
      </c>
      <c r="S93" s="98">
        <v>206</v>
      </c>
      <c r="T93" s="98">
        <v>2.0000000000000018</v>
      </c>
      <c r="U93" s="98">
        <v>2</v>
      </c>
      <c r="V93" s="98">
        <v>104</v>
      </c>
      <c r="W93" s="98">
        <v>3.9999999999999991</v>
      </c>
      <c r="X93" s="98">
        <v>1</v>
      </c>
      <c r="Y93" s="98"/>
      <c r="Z93" s="100">
        <f t="shared" si="3"/>
        <v>1</v>
      </c>
      <c r="AA93" s="100">
        <f>VLOOKUP(Z93,[5]base!$Q$3:$Z$27,HLOOKUP(VLOOKUP($H93,[5]Film!$B$3:$V$29,21,FALSE),[5]base!$R$1:$Z$2,2,FALSE)+1,FALSE)</f>
        <v>26</v>
      </c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98"/>
      <c r="BE93" s="98"/>
      <c r="BF93" s="98"/>
      <c r="BG93" s="98"/>
      <c r="BH93" s="98"/>
      <c r="BI93" s="98"/>
      <c r="BJ93" s="98"/>
      <c r="BK93" s="98"/>
      <c r="BL93" s="98"/>
      <c r="BM93" s="98"/>
      <c r="BN93" s="98"/>
      <c r="BO93" s="98"/>
      <c r="BP93" s="98"/>
      <c r="BQ93" s="98"/>
      <c r="BR93" s="98"/>
      <c r="BS93" s="98"/>
      <c r="BT93" s="98"/>
      <c r="BU93" s="98"/>
      <c r="BV93" s="98"/>
      <c r="BW93" s="98"/>
      <c r="BX93" s="98"/>
      <c r="BY93" s="98"/>
      <c r="BZ93" s="98"/>
      <c r="CA93" s="98"/>
      <c r="CB93" s="98"/>
      <c r="CC93" s="98"/>
      <c r="CD93" s="98"/>
      <c r="CE93" s="98"/>
      <c r="CF93" s="98"/>
      <c r="CG93" s="98"/>
      <c r="CH93" s="98"/>
      <c r="CI93" s="98"/>
      <c r="CJ93" s="98"/>
      <c r="CK93" s="98"/>
      <c r="CL93" s="98"/>
      <c r="CM93" s="98"/>
      <c r="CN93" s="98"/>
      <c r="CO93" s="98"/>
      <c r="CP93" s="98"/>
      <c r="CQ93" s="98"/>
      <c r="CR93" s="98"/>
      <c r="CS93" s="98"/>
      <c r="CT93" s="98"/>
      <c r="CU93" s="98"/>
      <c r="CV93" s="98"/>
      <c r="CW93" s="98"/>
      <c r="CX93" s="98"/>
      <c r="CY93" s="98"/>
      <c r="CZ93" s="98"/>
      <c r="DA93" s="98"/>
      <c r="DB93" s="98"/>
      <c r="DC93" s="98"/>
      <c r="DD93" s="98"/>
      <c r="DE93" s="98"/>
      <c r="DF93" s="98"/>
      <c r="DG93" s="98"/>
      <c r="DH93" s="98"/>
      <c r="DI93" s="98"/>
      <c r="DJ93" s="98"/>
      <c r="DK93" s="98"/>
      <c r="DL93" s="98"/>
      <c r="DM93" s="98"/>
      <c r="DN93" s="98"/>
      <c r="DO93" s="98"/>
      <c r="DP93" s="98"/>
      <c r="DQ93" s="98"/>
      <c r="DR93" s="98"/>
      <c r="DS93" s="98"/>
      <c r="DT93" s="98"/>
      <c r="DU93" s="98"/>
      <c r="DV93" s="98"/>
      <c r="DW93" s="98"/>
      <c r="DX93" s="98"/>
      <c r="DY93" s="98"/>
      <c r="DZ93" s="98"/>
      <c r="EA93" s="98"/>
      <c r="EB93" s="98"/>
      <c r="EC93" s="98"/>
      <c r="ED93" s="98"/>
      <c r="EE93" s="98"/>
      <c r="EF93" s="98"/>
      <c r="EG93" s="98"/>
      <c r="EH93" s="98"/>
      <c r="EI93" s="98"/>
      <c r="EJ93" s="98"/>
      <c r="EK93" s="98"/>
      <c r="EL93" s="98"/>
      <c r="EM93" s="98"/>
      <c r="EN93" s="98"/>
      <c r="EO93" s="98"/>
      <c r="EP93" s="98"/>
      <c r="EQ93" s="98"/>
      <c r="ER93" s="98"/>
      <c r="ES93" s="98"/>
      <c r="ET93" s="98"/>
      <c r="EU93" s="98"/>
      <c r="EV93" s="98"/>
      <c r="EW93" s="98"/>
      <c r="EX93" s="98"/>
      <c r="EY93" s="98"/>
      <c r="EZ93" s="98"/>
      <c r="FA93" s="98"/>
      <c r="FB93" s="98"/>
      <c r="FC93" s="98"/>
      <c r="FD93" s="98"/>
      <c r="FE93" s="98"/>
      <c r="FF93" s="98"/>
      <c r="FG93" s="98"/>
      <c r="FH93" s="98"/>
      <c r="FI93" s="98"/>
      <c r="FJ93" s="98"/>
      <c r="FK93" s="98"/>
      <c r="FL93" s="98"/>
      <c r="FM93" s="98"/>
      <c r="FN93" s="98"/>
      <c r="FO93" s="98"/>
      <c r="FP93" s="98"/>
      <c r="FQ93" s="98"/>
      <c r="FR93" s="98"/>
      <c r="FS93" s="98"/>
      <c r="FT93" s="98"/>
      <c r="FU93" s="98"/>
      <c r="FV93" s="98"/>
      <c r="FW93" s="98"/>
      <c r="FX93" s="98"/>
      <c r="FY93" s="98"/>
      <c r="FZ93" s="98"/>
      <c r="GA93" s="98"/>
      <c r="GB93" s="98"/>
      <c r="GC93" s="98"/>
      <c r="GD93" s="98"/>
      <c r="GE93" s="98"/>
      <c r="GF93" s="98"/>
      <c r="GG93" s="98"/>
      <c r="GH93" s="98"/>
      <c r="GI93" s="98"/>
      <c r="GJ93" s="98"/>
      <c r="GK93" s="98"/>
      <c r="GL93" s="98"/>
      <c r="GM93" s="98"/>
      <c r="GN93" s="98"/>
      <c r="GO93" s="98"/>
      <c r="GP93" s="98"/>
      <c r="GQ93" s="98"/>
      <c r="GR93" s="98"/>
      <c r="GS93" s="98"/>
      <c r="GT93" s="98"/>
      <c r="GU93" s="98"/>
      <c r="GV93" s="98"/>
      <c r="GW93" s="98"/>
      <c r="GX93" s="98"/>
      <c r="GY93" s="98"/>
      <c r="GZ93" s="98"/>
      <c r="HA93" s="98"/>
      <c r="HB93" s="98"/>
      <c r="HC93" s="98"/>
      <c r="HD93" s="98"/>
      <c r="HE93" s="98"/>
      <c r="HF93" s="98"/>
      <c r="HG93" s="98"/>
      <c r="HH93" s="98"/>
      <c r="HI93" s="98"/>
      <c r="HJ93" s="98"/>
      <c r="HK93" s="98"/>
      <c r="HL93" s="98"/>
      <c r="HM93" s="98"/>
      <c r="HN93" s="98"/>
      <c r="HO93" s="98"/>
      <c r="HP93" s="98"/>
      <c r="HQ93" s="98"/>
      <c r="HR93" s="98"/>
      <c r="HS93" s="98"/>
      <c r="HT93" s="98"/>
      <c r="HU93" s="98"/>
      <c r="HV93" s="98"/>
      <c r="HW93" s="98"/>
      <c r="HX93" s="98"/>
      <c r="HY93" s="98"/>
      <c r="HZ93" s="98"/>
      <c r="IA93" s="98"/>
      <c r="IB93" s="98"/>
      <c r="IC93" s="98"/>
      <c r="ID93" s="98"/>
      <c r="IE93" s="98"/>
      <c r="IF93" s="98"/>
      <c r="IG93" s="98"/>
      <c r="IH93" s="98"/>
      <c r="II93" s="98"/>
      <c r="IJ93" s="98"/>
      <c r="IK93" s="98"/>
      <c r="IL93" s="98"/>
      <c r="IM93" s="98"/>
      <c r="IN93" s="98"/>
      <c r="IO93" s="98"/>
      <c r="IP93" s="98"/>
      <c r="IQ93" s="98"/>
      <c r="IR93" s="98"/>
      <c r="IS93" s="98"/>
      <c r="IT93" s="98"/>
      <c r="IU93" s="98"/>
      <c r="IV93" s="98"/>
      <c r="IW93" s="98"/>
      <c r="IX93" s="98"/>
      <c r="IY93" s="98"/>
      <c r="IZ93" s="98"/>
      <c r="JA93" s="98"/>
      <c r="JB93" s="98"/>
      <c r="JC93" s="98"/>
      <c r="JD93" s="98"/>
      <c r="JE93" s="98"/>
      <c r="JF93" s="98"/>
      <c r="JG93" s="98"/>
      <c r="JH93" s="98"/>
      <c r="JI93" s="98"/>
      <c r="JJ93" s="98"/>
      <c r="JK93" s="98"/>
      <c r="JL93" s="98"/>
      <c r="JM93" s="98"/>
      <c r="JN93" s="98"/>
      <c r="JO93" s="98"/>
      <c r="JP93" s="98"/>
      <c r="JQ93" s="98"/>
      <c r="JR93" s="98"/>
      <c r="JS93" s="98"/>
      <c r="JT93" s="98"/>
      <c r="JU93" s="98"/>
      <c r="JV93" s="98"/>
      <c r="JW93" s="98"/>
      <c r="JX93" s="98"/>
      <c r="JY93" s="98"/>
      <c r="JZ93" s="98"/>
      <c r="KA93" s="98"/>
      <c r="KB93" s="98"/>
      <c r="KC93" s="98"/>
      <c r="KD93" s="98"/>
      <c r="KE93" s="98"/>
      <c r="KF93" s="98"/>
      <c r="KG93" s="98"/>
      <c r="KH93" s="98"/>
      <c r="KI93" s="98"/>
      <c r="KJ93" s="98"/>
      <c r="KK93" s="98"/>
      <c r="KL93" s="98"/>
      <c r="KM93" s="98"/>
      <c r="KN93" s="98"/>
      <c r="KO93" s="98"/>
      <c r="KP93" s="98"/>
      <c r="KQ93" s="98"/>
      <c r="KR93" s="98"/>
      <c r="KS93" s="98"/>
      <c r="KT93" s="98"/>
      <c r="KU93" s="98"/>
      <c r="KV93" s="98"/>
      <c r="KW93" s="98"/>
      <c r="KX93" s="98"/>
      <c r="KY93" s="98"/>
      <c r="KZ93" s="98"/>
      <c r="LA93" s="98"/>
      <c r="LB93" s="98"/>
      <c r="LC93" s="98"/>
      <c r="LD93" s="98"/>
      <c r="LE93" s="98"/>
      <c r="LF93" s="98"/>
      <c r="LG93" s="98"/>
      <c r="LH93" s="98"/>
      <c r="LI93" s="98"/>
      <c r="LJ93" s="98"/>
      <c r="LK93" s="98"/>
      <c r="LL93" s="98"/>
      <c r="LM93" s="98"/>
      <c r="LN93" s="98"/>
      <c r="LO93" s="98"/>
      <c r="LP93" s="98"/>
      <c r="LQ93" s="98"/>
      <c r="LR93" s="98"/>
      <c r="LS93" s="98"/>
      <c r="LT93" s="98"/>
      <c r="LU93" s="98"/>
      <c r="LV93" s="98"/>
      <c r="LW93" s="98"/>
      <c r="LX93" s="98"/>
      <c r="LY93" s="98"/>
      <c r="LZ93" s="98"/>
      <c r="MA93" s="98"/>
      <c r="MB93" s="98"/>
      <c r="MC93" s="98"/>
      <c r="MD93" s="98"/>
      <c r="ME93" s="98"/>
      <c r="MF93" s="98"/>
      <c r="MG93" s="98"/>
      <c r="MH93" s="98"/>
      <c r="MI93" s="98"/>
      <c r="MJ93" s="98"/>
      <c r="MK93" s="98"/>
      <c r="ML93" s="98"/>
      <c r="MM93" s="98"/>
      <c r="MN93" s="98"/>
      <c r="MO93" s="98"/>
      <c r="MP93" s="98"/>
      <c r="MQ93" s="98"/>
      <c r="MR93" s="98"/>
      <c r="MS93" s="98"/>
      <c r="MT93" s="98"/>
      <c r="MU93" s="98"/>
      <c r="MV93" s="98"/>
      <c r="MW93" s="98"/>
      <c r="MX93" s="98"/>
      <c r="MY93" s="98"/>
      <c r="MZ93" s="98"/>
      <c r="NA93" s="98"/>
      <c r="NB93" s="98"/>
      <c r="NC93" s="98"/>
      <c r="ND93" s="98"/>
      <c r="NE93" s="98"/>
      <c r="NF93" s="98"/>
      <c r="NG93" s="98"/>
      <c r="NH93" s="98"/>
      <c r="NI93" s="98"/>
      <c r="NJ93" s="98"/>
      <c r="NK93" s="98"/>
      <c r="NL93" s="98"/>
      <c r="NM93" s="98"/>
      <c r="NN93" s="98"/>
      <c r="NO93" s="98"/>
      <c r="NP93" s="98"/>
      <c r="NQ93" s="98"/>
      <c r="NR93" s="98"/>
      <c r="NS93" s="98"/>
      <c r="NT93" s="98"/>
      <c r="NU93" s="98"/>
      <c r="NV93" s="98"/>
      <c r="NW93" s="98"/>
      <c r="NX93" s="98"/>
      <c r="NY93" s="98"/>
      <c r="NZ93" s="98"/>
      <c r="OA93" s="98"/>
      <c r="OB93" s="98"/>
      <c r="OC93" s="98"/>
      <c r="OD93" s="98"/>
      <c r="OE93" s="98"/>
      <c r="OF93" s="98"/>
      <c r="OG93" s="98"/>
      <c r="OH93" s="98"/>
      <c r="OI93" s="98"/>
      <c r="OJ93" s="98"/>
      <c r="OK93" s="98"/>
      <c r="OL93" s="98"/>
      <c r="OM93" s="98"/>
      <c r="ON93" s="98"/>
      <c r="OO93" s="98"/>
      <c r="OP93" s="98"/>
      <c r="OQ93" s="98"/>
      <c r="OR93" s="98"/>
      <c r="OS93" s="98"/>
      <c r="OT93" s="98"/>
      <c r="OU93" s="98"/>
      <c r="OV93" s="98"/>
      <c r="OW93" s="98"/>
      <c r="OX93" s="98"/>
      <c r="OY93" s="98"/>
      <c r="OZ93" s="98"/>
      <c r="PA93" s="98"/>
      <c r="PB93" s="98"/>
      <c r="PC93" s="98"/>
      <c r="PD93" s="98"/>
      <c r="PE93" s="98"/>
      <c r="PF93" s="98"/>
      <c r="PG93" s="98"/>
      <c r="PH93" s="98"/>
      <c r="PI93" s="98"/>
      <c r="PJ93" s="98"/>
      <c r="PK93" s="98"/>
      <c r="PL93" s="98"/>
      <c r="PM93" s="98"/>
      <c r="PN93" s="98"/>
      <c r="PO93" s="98"/>
      <c r="PP93" s="98"/>
      <c r="PQ93" s="98"/>
      <c r="PR93" s="98"/>
      <c r="PS93" s="98"/>
      <c r="PT93" s="98"/>
      <c r="PU93" s="98"/>
      <c r="PV93" s="98"/>
      <c r="PW93" s="98"/>
      <c r="PX93" s="98"/>
      <c r="PY93" s="98"/>
      <c r="PZ93" s="98"/>
      <c r="QA93" s="98"/>
      <c r="QB93" s="98"/>
      <c r="QC93" s="98"/>
      <c r="QD93" s="98"/>
      <c r="QE93" s="98"/>
      <c r="QF93" s="98"/>
      <c r="QG93" s="98"/>
      <c r="QH93" s="98"/>
      <c r="QI93" s="98"/>
      <c r="QJ93" s="98"/>
      <c r="QK93" s="98"/>
      <c r="QL93" s="98"/>
      <c r="QM93" s="98"/>
      <c r="QN93" s="98"/>
      <c r="QO93" s="98"/>
      <c r="QP93" s="98"/>
      <c r="QQ93" s="98"/>
      <c r="QR93" s="98"/>
      <c r="QS93" s="98"/>
      <c r="QT93" s="98"/>
      <c r="QU93" s="98"/>
      <c r="QV93" s="98"/>
      <c r="QW93" s="98"/>
      <c r="QX93" s="98"/>
      <c r="QY93" s="98"/>
      <c r="QZ93" s="98"/>
      <c r="RA93" s="98"/>
      <c r="RB93" s="98"/>
      <c r="RC93" s="98"/>
      <c r="RD93" s="98"/>
      <c r="RE93" s="98"/>
      <c r="RF93" s="98"/>
      <c r="RG93" s="98"/>
      <c r="RH93" s="98"/>
      <c r="RI93" s="98"/>
      <c r="RJ93" s="98"/>
      <c r="RK93" s="98"/>
      <c r="RL93" s="98"/>
      <c r="RM93" s="98"/>
      <c r="RN93" s="98"/>
      <c r="RO93" s="98"/>
      <c r="RP93" s="98"/>
      <c r="RQ93" s="98"/>
      <c r="RR93" s="98"/>
      <c r="RS93" s="98"/>
      <c r="RT93" s="98"/>
      <c r="RU93" s="98"/>
      <c r="RV93" s="98"/>
      <c r="RW93" s="98"/>
      <c r="RX93" s="98"/>
      <c r="RY93" s="98"/>
      <c r="RZ93" s="98"/>
      <c r="SA93" s="98"/>
      <c r="SB93" s="98"/>
      <c r="SC93" s="98"/>
      <c r="SD93" s="98"/>
      <c r="SE93" s="98"/>
      <c r="SF93" s="98"/>
      <c r="SG93" s="98"/>
      <c r="SH93" s="98"/>
      <c r="SI93" s="98"/>
      <c r="SJ93" s="98"/>
      <c r="SK93" s="98"/>
      <c r="SL93" s="98"/>
      <c r="SM93" s="98"/>
      <c r="SN93" s="98"/>
      <c r="SO93" s="98"/>
      <c r="SP93" s="98"/>
      <c r="SQ93" s="98"/>
      <c r="SR93" s="98"/>
      <c r="SS93" s="98"/>
      <c r="ST93" s="98"/>
      <c r="SU93" s="98"/>
      <c r="SV93" s="98"/>
      <c r="SW93" s="98"/>
      <c r="SX93" s="98"/>
      <c r="SY93" s="98"/>
      <c r="SZ93" s="98"/>
      <c r="TA93" s="98"/>
      <c r="TB93" s="98"/>
      <c r="TC93" s="98"/>
      <c r="TD93" s="98"/>
      <c r="TE93" s="98"/>
      <c r="TF93" s="98"/>
      <c r="TG93" s="98"/>
      <c r="TH93" s="98"/>
      <c r="TI93" s="98"/>
      <c r="TJ93" s="98"/>
      <c r="TK93" s="98"/>
      <c r="TL93" s="98"/>
      <c r="TM93" s="98"/>
      <c r="TN93" s="98"/>
      <c r="TO93" s="98"/>
      <c r="TP93" s="98"/>
      <c r="TQ93" s="98"/>
      <c r="TR93" s="98"/>
      <c r="TS93" s="98"/>
      <c r="TT93" s="98"/>
      <c r="TU93" s="98"/>
      <c r="TV93" s="98"/>
      <c r="TW93" s="98"/>
      <c r="TX93" s="98"/>
      <c r="TY93" s="98"/>
      <c r="TZ93" s="98"/>
      <c r="UA93" s="98"/>
      <c r="UB93" s="98"/>
      <c r="UC93" s="98"/>
      <c r="UD93" s="98"/>
      <c r="UE93" s="98"/>
      <c r="UF93" s="98"/>
      <c r="UG93" s="98"/>
      <c r="UH93" s="98"/>
      <c r="UI93" s="98"/>
      <c r="UJ93" s="98"/>
      <c r="UK93" s="98"/>
      <c r="UL93" s="98"/>
      <c r="UM93" s="98"/>
      <c r="UN93" s="98"/>
      <c r="UO93" s="98"/>
      <c r="UP93" s="98"/>
      <c r="UQ93" s="98"/>
      <c r="UR93" s="98"/>
      <c r="US93" s="98"/>
      <c r="UT93" s="98"/>
      <c r="UU93" s="98"/>
      <c r="UV93" s="98"/>
      <c r="UW93" s="98"/>
      <c r="UX93" s="98"/>
      <c r="UY93" s="98"/>
      <c r="UZ93" s="98"/>
      <c r="VA93" s="98"/>
      <c r="VB93" s="98"/>
      <c r="VC93" s="98"/>
      <c r="VD93" s="98"/>
      <c r="VE93" s="98"/>
      <c r="VF93" s="98"/>
      <c r="VG93" s="98"/>
      <c r="VH93" s="98"/>
      <c r="VI93" s="98"/>
      <c r="VJ93" s="98"/>
      <c r="VK93" s="98"/>
      <c r="VL93" s="98"/>
      <c r="VM93" s="98"/>
      <c r="VN93" s="98"/>
      <c r="VO93" s="98"/>
      <c r="VP93" s="98"/>
      <c r="VQ93" s="98"/>
      <c r="VR93" s="98"/>
      <c r="VS93" s="98"/>
      <c r="VT93" s="98"/>
      <c r="VU93" s="98"/>
      <c r="VV93" s="98"/>
      <c r="VW93" s="98"/>
      <c r="VX93" s="98"/>
      <c r="VY93" s="98"/>
      <c r="VZ93" s="98"/>
      <c r="WA93" s="98"/>
      <c r="WB93" s="98"/>
      <c r="WC93" s="98"/>
      <c r="WD93" s="98"/>
      <c r="WE93" s="98"/>
      <c r="WF93" s="98"/>
      <c r="WG93" s="98"/>
      <c r="WH93" s="98"/>
      <c r="WI93" s="98"/>
      <c r="WJ93" s="98"/>
      <c r="WK93" s="98"/>
      <c r="WL93" s="98"/>
      <c r="WM93" s="98"/>
      <c r="WN93" s="98"/>
      <c r="WO93" s="98"/>
      <c r="WP93" s="98"/>
      <c r="WQ93" s="98"/>
      <c r="WR93" s="98"/>
      <c r="WS93" s="98"/>
      <c r="WT93" s="98"/>
      <c r="WU93" s="98"/>
      <c r="WV93" s="98"/>
      <c r="WW93" s="98"/>
      <c r="WX93" s="98"/>
      <c r="WY93" s="98"/>
      <c r="WZ93" s="98"/>
      <c r="XA93" s="98"/>
      <c r="XB93" s="98"/>
      <c r="XC93" s="98"/>
      <c r="XD93" s="98"/>
      <c r="XE93" s="98"/>
      <c r="XF93" s="98"/>
      <c r="XG93" s="98"/>
      <c r="XH93" s="98"/>
      <c r="XI93" s="98"/>
      <c r="XJ93" s="98"/>
      <c r="XK93" s="98"/>
      <c r="XL93" s="98"/>
      <c r="XM93" s="98"/>
      <c r="XN93" s="98"/>
      <c r="XO93" s="98"/>
      <c r="XP93" s="98"/>
      <c r="XQ93" s="98"/>
      <c r="XR93" s="98"/>
      <c r="XS93" s="98"/>
      <c r="XT93" s="98"/>
      <c r="XU93" s="98"/>
      <c r="XV93" s="98"/>
      <c r="XW93" s="98"/>
      <c r="XX93" s="98"/>
      <c r="XY93" s="98"/>
      <c r="XZ93" s="98"/>
      <c r="YA93" s="98"/>
      <c r="YB93" s="98"/>
      <c r="YC93" s="98"/>
      <c r="YD93" s="98"/>
      <c r="YE93" s="98"/>
      <c r="YF93" s="98"/>
      <c r="YG93" s="98"/>
      <c r="YH93" s="98"/>
      <c r="YI93" s="98"/>
      <c r="YJ93" s="98"/>
      <c r="YK93" s="98"/>
      <c r="YL93" s="98"/>
      <c r="YM93" s="98"/>
      <c r="YN93" s="98"/>
      <c r="YO93" s="98"/>
      <c r="YP93" s="98"/>
      <c r="YQ93" s="98"/>
      <c r="YR93" s="98"/>
      <c r="YS93" s="98"/>
      <c r="YT93" s="98"/>
      <c r="YU93" s="98"/>
      <c r="YV93" s="98"/>
      <c r="YW93" s="98"/>
      <c r="YX93" s="98"/>
      <c r="YY93" s="98"/>
      <c r="YZ93" s="98"/>
      <c r="ZA93" s="98"/>
      <c r="ZB93" s="98"/>
      <c r="ZC93" s="98"/>
      <c r="ZD93" s="98"/>
      <c r="ZE93" s="98"/>
      <c r="ZF93" s="98"/>
      <c r="ZG93" s="98"/>
      <c r="ZH93" s="98"/>
      <c r="ZI93" s="98"/>
      <c r="ZJ93" s="98"/>
      <c r="ZK93" s="98"/>
      <c r="ZL93" s="98"/>
      <c r="ZM93" s="98"/>
      <c r="ZN93" s="98"/>
      <c r="ZO93" s="98"/>
      <c r="ZP93" s="98"/>
      <c r="ZQ93" s="98"/>
      <c r="ZR93" s="98"/>
      <c r="ZS93" s="98"/>
      <c r="ZT93" s="98"/>
      <c r="ZU93" s="98"/>
      <c r="ZV93" s="98"/>
      <c r="ZW93" s="98"/>
      <c r="ZX93" s="98"/>
      <c r="ZY93" s="98"/>
      <c r="ZZ93" s="98"/>
      <c r="AAA93" s="98"/>
      <c r="AAB93" s="98"/>
      <c r="AAC93" s="98"/>
      <c r="AAD93" s="98"/>
      <c r="AAE93" s="98"/>
      <c r="AAF93" s="98"/>
      <c r="AAG93" s="98"/>
      <c r="AAH93" s="98"/>
      <c r="AAI93" s="98"/>
      <c r="AAJ93" s="98"/>
      <c r="AAK93" s="98"/>
      <c r="AAL93" s="98"/>
      <c r="AAM93" s="98"/>
      <c r="AAN93" s="98"/>
      <c r="AAO93" s="98"/>
      <c r="AAP93" s="98"/>
      <c r="AAQ93" s="98"/>
      <c r="AAR93" s="98"/>
      <c r="AAS93" s="98"/>
      <c r="AAT93" s="98"/>
      <c r="AAU93" s="98"/>
      <c r="AAV93" s="98"/>
      <c r="AAW93" s="98"/>
      <c r="AAX93" s="98"/>
      <c r="AAY93" s="98"/>
      <c r="AAZ93" s="98"/>
      <c r="ABA93" s="98"/>
      <c r="ABB93" s="98"/>
      <c r="ABC93" s="98"/>
      <c r="ABD93" s="98"/>
      <c r="ABE93" s="98"/>
      <c r="ABF93" s="98"/>
      <c r="ABG93" s="98"/>
      <c r="ABH93" s="98"/>
      <c r="ABI93" s="98"/>
      <c r="ABJ93" s="98"/>
      <c r="ABK93" s="98"/>
      <c r="ABL93" s="98"/>
      <c r="ABM93" s="98"/>
      <c r="ABN93" s="98"/>
      <c r="ABO93" s="98"/>
      <c r="ABP93" s="98"/>
      <c r="ABQ93" s="98"/>
      <c r="ABR93" s="98"/>
      <c r="ABS93" s="98"/>
      <c r="ABT93" s="98"/>
      <c r="ABU93" s="98"/>
      <c r="ABV93" s="98"/>
      <c r="ABW93" s="98"/>
      <c r="ABX93" s="98"/>
      <c r="ABY93" s="98"/>
      <c r="ABZ93" s="98"/>
      <c r="ACA93" s="98"/>
      <c r="ACB93" s="98"/>
      <c r="ACC93" s="98"/>
      <c r="ACD93" s="98"/>
      <c r="ACE93" s="98"/>
      <c r="ACF93" s="98"/>
      <c r="ACG93" s="98"/>
      <c r="ACH93" s="98"/>
      <c r="ACI93" s="98"/>
      <c r="ACJ93" s="98"/>
      <c r="ACK93" s="98"/>
      <c r="ACL93" s="98"/>
      <c r="ACM93" s="98"/>
      <c r="ACN93" s="98"/>
      <c r="ACO93" s="98"/>
      <c r="ACP93" s="98"/>
      <c r="ACQ93" s="98"/>
      <c r="ACR93" s="98"/>
      <c r="ACS93" s="98"/>
      <c r="ACT93" s="98"/>
      <c r="ACU93" s="98"/>
      <c r="ACV93" s="98"/>
      <c r="ACW93" s="98"/>
      <c r="ACX93" s="98"/>
      <c r="ACY93" s="98"/>
      <c r="ACZ93" s="98"/>
      <c r="ADA93" s="98"/>
      <c r="ADB93" s="98"/>
      <c r="ADC93" s="98"/>
      <c r="ADD93" s="98"/>
      <c r="ADE93" s="98"/>
      <c r="ADF93" s="98"/>
      <c r="ADG93" s="98"/>
      <c r="ADH93" s="98"/>
      <c r="ADI93" s="98"/>
      <c r="ADJ93" s="98"/>
      <c r="ADK93" s="98"/>
      <c r="ADL93" s="98"/>
      <c r="ADM93" s="98"/>
      <c r="ADN93" s="98"/>
      <c r="ADO93" s="98"/>
      <c r="ADP93" s="98"/>
      <c r="ADQ93" s="98"/>
      <c r="ADR93" s="98"/>
      <c r="ADS93" s="98"/>
      <c r="ADT93" s="98"/>
      <c r="ADU93" s="98"/>
      <c r="ADV93" s="98"/>
      <c r="ADW93" s="98"/>
      <c r="ADX93" s="98"/>
      <c r="ADY93" s="98"/>
      <c r="ADZ93" s="98"/>
      <c r="AEA93" s="98"/>
      <c r="AEB93" s="98"/>
      <c r="AEC93" s="98"/>
      <c r="AED93" s="98"/>
      <c r="AEE93" s="98"/>
      <c r="AEF93" s="98"/>
      <c r="AEG93" s="98"/>
      <c r="AEH93" s="98"/>
      <c r="AEI93" s="98"/>
      <c r="AEJ93" s="98"/>
      <c r="AEK93" s="98"/>
      <c r="AEL93" s="98"/>
      <c r="AEM93" s="98"/>
      <c r="AEN93" s="98"/>
      <c r="AEO93" s="98"/>
      <c r="AEP93" s="98"/>
      <c r="AEQ93" s="98"/>
      <c r="AER93" s="98"/>
      <c r="AES93" s="98"/>
      <c r="AET93" s="98"/>
      <c r="AEU93" s="98"/>
      <c r="AEV93" s="98"/>
      <c r="AEW93" s="98"/>
      <c r="AEX93" s="98"/>
      <c r="AEY93" s="98"/>
      <c r="AEZ93" s="98"/>
      <c r="AFA93" s="98"/>
      <c r="AFB93" s="98"/>
      <c r="AFC93" s="98"/>
      <c r="AFD93" s="98"/>
      <c r="AFE93" s="98"/>
      <c r="AFF93" s="98"/>
      <c r="AFG93" s="98"/>
      <c r="AFH93" s="98"/>
      <c r="AFI93" s="98"/>
      <c r="AFJ93" s="98"/>
      <c r="AFK93" s="98"/>
      <c r="AFL93" s="98"/>
      <c r="AFM93" s="98"/>
      <c r="AFN93" s="98"/>
      <c r="AFO93" s="98"/>
      <c r="AFP93" s="98"/>
      <c r="AFQ93" s="98"/>
      <c r="AFR93" s="98"/>
      <c r="AFS93" s="98"/>
      <c r="AFT93" s="98"/>
      <c r="AFU93" s="98"/>
      <c r="AFV93" s="98"/>
      <c r="AFW93" s="98"/>
      <c r="AFX93" s="98"/>
      <c r="AFY93" s="98"/>
      <c r="AFZ93" s="98"/>
      <c r="AGA93" s="98"/>
      <c r="AGB93" s="98"/>
      <c r="AGC93" s="98"/>
      <c r="AGD93" s="98"/>
      <c r="AGE93" s="98"/>
      <c r="AGF93" s="98"/>
      <c r="AGG93" s="98"/>
      <c r="AGH93" s="98"/>
      <c r="AGI93" s="98"/>
      <c r="AGJ93" s="98"/>
      <c r="AGK93" s="98"/>
      <c r="AGL93" s="98"/>
      <c r="AGM93" s="98"/>
      <c r="AGN93" s="98"/>
      <c r="AGO93" s="98"/>
      <c r="AGP93" s="98"/>
      <c r="AGQ93" s="98"/>
      <c r="AGR93" s="98"/>
      <c r="AGS93" s="98"/>
      <c r="AGT93" s="98"/>
      <c r="AGU93" s="98"/>
      <c r="AGV93" s="98"/>
      <c r="AGW93" s="98"/>
      <c r="AGX93" s="98"/>
      <c r="AGY93" s="98"/>
      <c r="AGZ93" s="98"/>
      <c r="AHA93" s="98"/>
      <c r="AHB93" s="98"/>
      <c r="AHC93" s="98"/>
      <c r="AHD93" s="98"/>
      <c r="AHE93" s="98"/>
      <c r="AHF93" s="98"/>
      <c r="AHG93" s="98"/>
      <c r="AHH93" s="98"/>
      <c r="AHI93" s="98"/>
      <c r="AHJ93" s="98"/>
      <c r="AHK93" s="98"/>
      <c r="AHL93" s="98"/>
      <c r="AHM93" s="98"/>
      <c r="AHN93" s="98"/>
      <c r="AHO93" s="98"/>
      <c r="AHP93" s="98"/>
      <c r="AHQ93" s="98"/>
      <c r="AHR93" s="98"/>
      <c r="AHS93" s="98"/>
      <c r="AHT93" s="98"/>
      <c r="AHU93" s="98"/>
      <c r="AHV93" s="98"/>
      <c r="AHW93" s="98"/>
      <c r="AHX93" s="98"/>
      <c r="AHY93" s="98"/>
      <c r="AHZ93" s="98"/>
      <c r="AIA93" s="98"/>
      <c r="AIB93" s="98"/>
      <c r="AIC93" s="98"/>
      <c r="AID93" s="98"/>
      <c r="AIE93" s="98"/>
      <c r="AIF93" s="98"/>
      <c r="AIG93" s="98"/>
      <c r="AIH93" s="98"/>
      <c r="AII93" s="98"/>
      <c r="AIJ93" s="98"/>
      <c r="AIK93" s="98"/>
      <c r="AIL93" s="98"/>
      <c r="AIM93" s="98"/>
      <c r="AIN93" s="98"/>
      <c r="AIO93" s="98"/>
      <c r="AIP93" s="98"/>
      <c r="AIQ93" s="98"/>
      <c r="AIR93" s="98"/>
      <c r="AIS93" s="98"/>
      <c r="AIT93" s="98"/>
      <c r="AIU93" s="98"/>
      <c r="AIV93" s="98"/>
      <c r="AIW93" s="98"/>
      <c r="AIX93" s="98"/>
      <c r="AIY93" s="98"/>
      <c r="AIZ93" s="98"/>
      <c r="AJA93" s="98"/>
      <c r="AJB93" s="98"/>
      <c r="AJC93" s="98"/>
      <c r="AJD93" s="98"/>
      <c r="AJE93" s="98"/>
      <c r="AJF93" s="98"/>
      <c r="AJG93" s="98"/>
      <c r="AJH93" s="98"/>
      <c r="AJI93" s="98"/>
      <c r="AJJ93" s="98"/>
      <c r="AJK93" s="98"/>
      <c r="AJL93" s="98"/>
      <c r="AJM93" s="98"/>
      <c r="AJN93" s="98"/>
      <c r="AJO93" s="98"/>
      <c r="AJP93" s="98"/>
      <c r="AJQ93" s="98"/>
      <c r="AJR93" s="98"/>
      <c r="AJS93" s="98"/>
      <c r="AJT93" s="98"/>
      <c r="AJU93" s="98"/>
      <c r="AJV93" s="98"/>
      <c r="AJW93" s="98"/>
      <c r="AJX93" s="98"/>
      <c r="AJY93" s="98"/>
      <c r="AJZ93" s="98"/>
      <c r="AKA93" s="98"/>
      <c r="AKB93" s="98"/>
      <c r="AKC93" s="98"/>
      <c r="AKD93" s="98"/>
      <c r="AKE93" s="98"/>
      <c r="AKF93" s="98"/>
      <c r="AKG93" s="98"/>
      <c r="AKH93" s="98"/>
      <c r="AKI93" s="98"/>
      <c r="AKJ93" s="98"/>
      <c r="AKK93" s="98"/>
      <c r="AKL93" s="98"/>
      <c r="AKM93" s="98"/>
      <c r="AKN93" s="98"/>
      <c r="AKO93" s="98"/>
      <c r="AKP93" s="98"/>
      <c r="AKQ93" s="98"/>
      <c r="AKR93" s="98"/>
      <c r="AKS93" s="98"/>
      <c r="AKT93" s="98"/>
      <c r="AKU93" s="98"/>
      <c r="AKV93" s="98"/>
      <c r="AKW93" s="98"/>
      <c r="AKX93" s="98"/>
      <c r="AKY93" s="98"/>
      <c r="AKZ93" s="98"/>
      <c r="ALA93" s="98"/>
      <c r="ALB93" s="98"/>
      <c r="ALC93" s="98"/>
      <c r="ALD93" s="98"/>
      <c r="ALE93" s="98"/>
      <c r="ALF93" s="98"/>
      <c r="ALG93" s="98"/>
      <c r="ALH93" s="98"/>
      <c r="ALI93" s="98"/>
      <c r="ALJ93" s="98"/>
      <c r="ALK93" s="98"/>
      <c r="ALL93" s="98"/>
      <c r="ALM93" s="98"/>
      <c r="ALN93" s="98"/>
      <c r="ALO93" s="98"/>
      <c r="ALP93" s="98"/>
      <c r="ALQ93" s="98"/>
      <c r="ALR93" s="98"/>
      <c r="ALS93" s="98"/>
      <c r="ALT93" s="98"/>
      <c r="ALU93" s="98"/>
      <c r="ALV93" s="98"/>
      <c r="ALW93" s="98"/>
      <c r="ALX93" s="98"/>
      <c r="ALY93" s="98"/>
      <c r="ALZ93" s="98"/>
      <c r="AMA93" s="98"/>
      <c r="AMB93" s="98"/>
      <c r="AMC93" s="98"/>
      <c r="AMD93" s="98"/>
      <c r="AME93" s="98"/>
      <c r="AMF93" s="98"/>
      <c r="AMG93" s="98"/>
      <c r="AMH93" s="98"/>
      <c r="AMI93" s="98"/>
      <c r="AMJ93" s="98"/>
      <c r="AMK93" s="98"/>
      <c r="AML93" s="98"/>
      <c r="AMM93" s="98"/>
      <c r="AMN93" s="98"/>
      <c r="AMO93" s="98"/>
      <c r="AMP93" s="98"/>
      <c r="AMQ93" s="98"/>
      <c r="AMR93" s="98"/>
      <c r="AMS93" s="98"/>
      <c r="AMT93" s="98"/>
      <c r="AMU93" s="98"/>
      <c r="AMV93" s="98"/>
      <c r="AMW93" s="98"/>
      <c r="AMX93" s="98"/>
      <c r="AMY93" s="98"/>
      <c r="AMZ93" s="98"/>
      <c r="ANA93" s="98"/>
      <c r="ANB93" s="98"/>
      <c r="ANC93" s="98"/>
      <c r="AND93" s="98"/>
      <c r="ANE93" s="98"/>
      <c r="ANF93" s="98"/>
      <c r="ANG93" s="98"/>
      <c r="ANH93" s="98"/>
      <c r="ANI93" s="98"/>
      <c r="ANJ93" s="98"/>
      <c r="ANK93" s="98"/>
      <c r="ANL93" s="98"/>
      <c r="ANM93" s="98"/>
      <c r="ANN93" s="98"/>
      <c r="ANO93" s="98"/>
      <c r="ANP93" s="98"/>
      <c r="ANQ93" s="98"/>
      <c r="ANR93" s="98"/>
      <c r="ANS93" s="98"/>
      <c r="ANT93" s="98"/>
      <c r="ANU93" s="98"/>
      <c r="ANV93" s="98"/>
      <c r="ANW93" s="98"/>
      <c r="ANX93" s="98"/>
      <c r="ANY93" s="98"/>
      <c r="ANZ93" s="98"/>
      <c r="AOA93" s="98"/>
      <c r="AOB93" s="98"/>
      <c r="AOC93" s="98"/>
      <c r="AOD93" s="98"/>
      <c r="AOE93" s="98"/>
      <c r="AOF93" s="98"/>
      <c r="AOG93" s="98"/>
      <c r="AOH93" s="98"/>
      <c r="AOI93" s="98"/>
      <c r="AOJ93" s="98"/>
      <c r="AOK93" s="98"/>
      <c r="AOL93" s="98"/>
      <c r="AOM93" s="98"/>
      <c r="AON93" s="98"/>
      <c r="AOO93" s="98"/>
      <c r="AOP93" s="98"/>
      <c r="AOQ93" s="98"/>
      <c r="AOR93" s="98"/>
      <c r="AOS93" s="98"/>
      <c r="AOT93" s="98"/>
      <c r="AOU93" s="98"/>
      <c r="AOV93" s="98"/>
      <c r="AOW93" s="98"/>
      <c r="AOX93" s="98"/>
      <c r="AOY93" s="98"/>
      <c r="AOZ93" s="98"/>
      <c r="APA93" s="98"/>
      <c r="APB93" s="98"/>
      <c r="APC93" s="98"/>
      <c r="APD93" s="98"/>
      <c r="APE93" s="98"/>
      <c r="APF93" s="98"/>
      <c r="APG93" s="98"/>
      <c r="APH93" s="98"/>
      <c r="API93" s="98"/>
      <c r="APJ93" s="98"/>
      <c r="APK93" s="98"/>
      <c r="APL93" s="98"/>
      <c r="APM93" s="98"/>
      <c r="APN93" s="98"/>
      <c r="APO93" s="98"/>
      <c r="APP93" s="98"/>
      <c r="APQ93" s="98"/>
      <c r="APR93" s="98"/>
      <c r="APS93" s="98"/>
      <c r="APT93" s="98"/>
      <c r="APU93" s="98"/>
      <c r="APV93" s="98"/>
      <c r="APW93" s="98"/>
      <c r="APX93" s="98"/>
      <c r="APY93" s="98"/>
      <c r="APZ93" s="98"/>
      <c r="AQA93" s="98"/>
      <c r="AQB93" s="98"/>
      <c r="AQC93" s="98"/>
      <c r="AQD93" s="98"/>
      <c r="AQE93" s="98"/>
      <c r="AQF93" s="98"/>
      <c r="AQG93" s="98"/>
      <c r="AQH93" s="98"/>
      <c r="AQI93" s="98"/>
      <c r="AQJ93" s="98"/>
      <c r="AQK93" s="98"/>
      <c r="AQL93" s="98"/>
      <c r="AQM93" s="98"/>
      <c r="AQN93" s="98"/>
      <c r="AQO93" s="98"/>
      <c r="AQP93" s="98"/>
      <c r="AQQ93" s="98"/>
      <c r="AQR93" s="98"/>
      <c r="AQS93" s="98"/>
      <c r="AQT93" s="98"/>
      <c r="AQU93" s="98"/>
      <c r="AQV93" s="98"/>
      <c r="AQW93" s="98"/>
      <c r="AQX93" s="98"/>
      <c r="AQY93" s="98"/>
      <c r="AQZ93" s="98"/>
      <c r="ARA93" s="98"/>
      <c r="ARB93" s="98"/>
      <c r="ARC93" s="98"/>
      <c r="ARD93" s="98"/>
      <c r="ARE93" s="98"/>
      <c r="ARF93" s="98"/>
      <c r="ARG93" s="98"/>
      <c r="ARH93" s="98"/>
      <c r="ARI93" s="98"/>
      <c r="ARJ93" s="98"/>
      <c r="ARK93" s="98"/>
      <c r="ARL93" s="98"/>
      <c r="ARM93" s="98"/>
      <c r="ARN93" s="98"/>
      <c r="ARO93" s="98"/>
      <c r="ARP93" s="98"/>
      <c r="ARQ93" s="98"/>
      <c r="ARR93" s="98"/>
      <c r="ARS93" s="98"/>
      <c r="ART93" s="98"/>
      <c r="ARU93" s="98"/>
      <c r="ARV93" s="98"/>
      <c r="ARW93" s="98"/>
      <c r="ARX93" s="98"/>
      <c r="ARY93" s="98"/>
      <c r="ARZ93" s="98"/>
      <c r="ASA93" s="98"/>
      <c r="ASB93" s="98"/>
      <c r="ASC93" s="98"/>
      <c r="ASD93" s="98"/>
      <c r="ASE93" s="98"/>
      <c r="ASF93" s="98"/>
      <c r="ASG93" s="98"/>
      <c r="ASH93" s="98"/>
      <c r="ASI93" s="98"/>
      <c r="ASJ93" s="98"/>
      <c r="ASK93" s="98"/>
      <c r="ASL93" s="98"/>
      <c r="ASM93" s="98"/>
      <c r="ASN93" s="98"/>
      <c r="ASO93" s="98"/>
      <c r="ASP93" s="98"/>
      <c r="ASQ93" s="98"/>
      <c r="ASR93" s="98"/>
      <c r="ASS93" s="98"/>
      <c r="AST93" s="98"/>
      <c r="ASU93" s="98"/>
      <c r="ASV93" s="98"/>
      <c r="ASW93" s="98"/>
      <c r="ASX93" s="98"/>
      <c r="ASY93" s="98"/>
      <c r="ASZ93" s="98"/>
      <c r="ATA93" s="98"/>
      <c r="ATB93" s="98"/>
      <c r="ATC93" s="98"/>
      <c r="ATD93" s="98"/>
      <c r="ATE93" s="98"/>
      <c r="ATF93" s="98"/>
      <c r="ATG93" s="98"/>
      <c r="ATH93" s="98"/>
      <c r="ATI93" s="98"/>
      <c r="ATJ93" s="98"/>
      <c r="ATK93" s="98"/>
      <c r="ATL93" s="98"/>
      <c r="ATM93" s="98"/>
      <c r="ATN93" s="98"/>
      <c r="ATO93" s="98"/>
      <c r="ATP93" s="98"/>
      <c r="ATQ93" s="98"/>
      <c r="ATR93" s="98"/>
      <c r="ATS93" s="98"/>
      <c r="ATT93" s="98"/>
      <c r="ATU93" s="98"/>
      <c r="ATV93" s="98"/>
      <c r="ATW93" s="98"/>
      <c r="ATX93" s="98"/>
      <c r="ATY93" s="98"/>
      <c r="ATZ93" s="98"/>
      <c r="AUA93" s="98"/>
      <c r="AUB93" s="98"/>
      <c r="AUC93" s="98"/>
      <c r="AUD93" s="98"/>
      <c r="AUE93" s="98"/>
      <c r="AUF93" s="98"/>
      <c r="AUG93" s="98"/>
      <c r="AUH93" s="98"/>
      <c r="AUI93" s="98"/>
      <c r="AUJ93" s="98"/>
      <c r="AUK93" s="98"/>
      <c r="AUL93" s="98"/>
      <c r="AUM93" s="98"/>
      <c r="AUN93" s="98"/>
      <c r="AUO93" s="98"/>
      <c r="AUP93" s="98"/>
      <c r="AUQ93" s="98"/>
      <c r="AUR93" s="98"/>
      <c r="AUS93" s="98"/>
      <c r="AUT93" s="98"/>
      <c r="AUU93" s="98"/>
      <c r="AUV93" s="98"/>
      <c r="AUW93" s="98"/>
      <c r="AUX93" s="98"/>
      <c r="AUY93" s="98"/>
      <c r="AUZ93" s="98"/>
      <c r="AVA93" s="98"/>
      <c r="AVB93" s="98"/>
      <c r="AVC93" s="98"/>
      <c r="AVD93" s="98"/>
      <c r="AVE93" s="98"/>
      <c r="AVF93" s="98"/>
      <c r="AVG93" s="98"/>
      <c r="AVH93" s="98"/>
      <c r="AVI93" s="98"/>
      <c r="AVJ93" s="98"/>
      <c r="AVK93" s="98"/>
      <c r="AVL93" s="98"/>
      <c r="AVM93" s="98"/>
      <c r="AVN93" s="98"/>
      <c r="AVO93" s="98"/>
      <c r="AVP93" s="98"/>
      <c r="AVQ93" s="98"/>
      <c r="AVR93" s="98"/>
      <c r="AVS93" s="98"/>
      <c r="AVT93" s="98"/>
      <c r="AVU93" s="98"/>
      <c r="AVV93" s="98"/>
      <c r="AVW93" s="98"/>
      <c r="AVX93" s="98"/>
      <c r="AVY93" s="98"/>
      <c r="AVZ93" s="98"/>
      <c r="AWA93" s="98"/>
      <c r="AWB93" s="98"/>
      <c r="AWC93" s="98"/>
      <c r="AWD93" s="98"/>
      <c r="AWE93" s="98"/>
      <c r="AWF93" s="98"/>
      <c r="AWG93" s="98"/>
      <c r="AWH93" s="98"/>
      <c r="AWI93" s="98"/>
      <c r="AWJ93" s="98"/>
      <c r="AWK93" s="98"/>
      <c r="AWL93" s="98"/>
      <c r="AWM93" s="98"/>
      <c r="AWN93" s="98"/>
      <c r="AWO93" s="98"/>
      <c r="AWP93" s="98"/>
      <c r="AWQ93" s="98"/>
      <c r="AWR93" s="98"/>
      <c r="AWS93" s="98"/>
      <c r="AWT93" s="98"/>
      <c r="AWU93" s="98"/>
      <c r="AWV93" s="98"/>
      <c r="AWW93" s="98"/>
      <c r="AWX93" s="98"/>
      <c r="AWY93" s="98"/>
      <c r="AWZ93" s="98"/>
      <c r="AXA93" s="98"/>
      <c r="AXB93" s="98"/>
      <c r="AXC93" s="98"/>
      <c r="AXD93" s="98"/>
      <c r="AXE93" s="98"/>
      <c r="AXF93" s="98"/>
      <c r="AXG93" s="98"/>
      <c r="AXH93" s="98"/>
      <c r="AXI93" s="98"/>
      <c r="AXJ93" s="98"/>
      <c r="AXK93" s="98"/>
      <c r="AXL93" s="98"/>
      <c r="AXM93" s="98"/>
      <c r="AXN93" s="98"/>
      <c r="AXO93" s="98"/>
      <c r="AXP93" s="98"/>
      <c r="AXQ93" s="98"/>
      <c r="AXR93" s="98"/>
      <c r="AXS93" s="98"/>
      <c r="AXT93" s="98"/>
      <c r="AXU93" s="98"/>
      <c r="AXV93" s="98"/>
      <c r="AXW93" s="98"/>
      <c r="AXX93" s="98"/>
      <c r="AXY93" s="98"/>
      <c r="AXZ93" s="98"/>
      <c r="AYA93" s="98"/>
      <c r="AYB93" s="98"/>
      <c r="AYC93" s="98"/>
      <c r="AYD93" s="98"/>
      <c r="AYE93" s="98"/>
      <c r="AYF93" s="98"/>
      <c r="AYG93" s="98"/>
      <c r="AYH93" s="98"/>
      <c r="AYI93" s="98"/>
      <c r="AYJ93" s="98"/>
      <c r="AYK93" s="98"/>
      <c r="AYL93" s="98"/>
      <c r="AYM93" s="98"/>
      <c r="AYN93" s="98"/>
      <c r="AYO93" s="98"/>
      <c r="AYP93" s="98"/>
      <c r="AYQ93" s="98"/>
      <c r="AYR93" s="98"/>
      <c r="AYS93" s="98"/>
      <c r="AYT93" s="98"/>
      <c r="AYU93" s="98"/>
      <c r="AYV93" s="98"/>
      <c r="AYW93" s="98"/>
      <c r="AYX93" s="98"/>
      <c r="AYY93" s="98"/>
      <c r="AYZ93" s="98"/>
      <c r="AZA93" s="98"/>
      <c r="AZB93" s="98"/>
      <c r="AZC93" s="98"/>
      <c r="AZD93" s="98"/>
      <c r="AZE93" s="98"/>
      <c r="AZF93" s="98"/>
      <c r="AZG93" s="98"/>
      <c r="AZH93" s="98"/>
      <c r="AZI93" s="98"/>
      <c r="AZJ93" s="98"/>
      <c r="AZK93" s="98"/>
      <c r="AZL93" s="98"/>
      <c r="AZM93" s="98"/>
      <c r="AZN93" s="98"/>
      <c r="AZO93" s="98"/>
      <c r="AZP93" s="98"/>
      <c r="AZQ93" s="98"/>
      <c r="AZR93" s="98"/>
      <c r="AZS93" s="98"/>
      <c r="AZT93" s="98"/>
      <c r="AZU93" s="98"/>
      <c r="AZV93" s="98"/>
      <c r="AZW93" s="98"/>
      <c r="AZX93" s="98"/>
      <c r="AZY93" s="98"/>
      <c r="AZZ93" s="98"/>
      <c r="BAA93" s="98"/>
      <c r="BAB93" s="98"/>
      <c r="BAC93" s="98"/>
      <c r="BAD93" s="98"/>
      <c r="BAE93" s="98"/>
      <c r="BAF93" s="98"/>
      <c r="BAG93" s="98"/>
      <c r="BAH93" s="98"/>
      <c r="BAI93" s="98"/>
      <c r="BAJ93" s="98"/>
      <c r="BAK93" s="98"/>
      <c r="BAL93" s="98"/>
      <c r="BAM93" s="98"/>
      <c r="BAN93" s="98"/>
      <c r="BAO93" s="98"/>
      <c r="BAP93" s="98"/>
      <c r="BAQ93" s="98"/>
      <c r="BAR93" s="98"/>
      <c r="BAS93" s="98"/>
      <c r="BAT93" s="98"/>
      <c r="BAU93" s="98"/>
      <c r="BAV93" s="98"/>
      <c r="BAW93" s="98"/>
      <c r="BAX93" s="98"/>
      <c r="BAY93" s="98"/>
      <c r="BAZ93" s="98"/>
      <c r="BBA93" s="98"/>
      <c r="BBB93" s="98"/>
      <c r="BBC93" s="98"/>
      <c r="BBD93" s="98"/>
      <c r="BBE93" s="98"/>
      <c r="BBF93" s="98"/>
      <c r="BBG93" s="98"/>
      <c r="BBH93" s="98"/>
      <c r="BBI93" s="98"/>
      <c r="BBJ93" s="98"/>
      <c r="BBK93" s="98"/>
      <c r="BBL93" s="98"/>
      <c r="BBM93" s="98"/>
      <c r="BBN93" s="98"/>
      <c r="BBO93" s="98"/>
      <c r="BBP93" s="98"/>
      <c r="BBQ93" s="98"/>
      <c r="BBR93" s="98"/>
      <c r="BBS93" s="98"/>
      <c r="BBT93" s="98"/>
      <c r="BBU93" s="98"/>
      <c r="BBV93" s="98"/>
      <c r="BBW93" s="98"/>
      <c r="BBX93" s="98"/>
      <c r="BBY93" s="98"/>
      <c r="BBZ93" s="98"/>
      <c r="BCA93" s="98"/>
      <c r="BCB93" s="98"/>
      <c r="BCC93" s="98"/>
      <c r="BCD93" s="98"/>
      <c r="BCE93" s="98"/>
      <c r="BCF93" s="98"/>
      <c r="BCG93" s="98"/>
      <c r="BCH93" s="98"/>
      <c r="BCI93" s="98"/>
      <c r="BCJ93" s="98"/>
      <c r="BCK93" s="98"/>
      <c r="BCL93" s="98"/>
      <c r="BCM93" s="98"/>
      <c r="BCN93" s="98"/>
      <c r="BCO93" s="98"/>
      <c r="BCP93" s="98"/>
      <c r="BCQ93" s="98"/>
      <c r="BCR93" s="98"/>
      <c r="BCS93" s="98"/>
      <c r="BCT93" s="98"/>
      <c r="BCU93" s="98"/>
      <c r="BCV93" s="98"/>
      <c r="BCW93" s="98"/>
      <c r="BCX93" s="98"/>
      <c r="BCY93" s="98"/>
      <c r="BCZ93" s="98"/>
      <c r="BDA93" s="98"/>
      <c r="BDB93" s="98"/>
      <c r="BDC93" s="98"/>
      <c r="BDD93" s="98"/>
      <c r="BDE93" s="98"/>
      <c r="BDF93" s="98"/>
      <c r="BDG93" s="98"/>
      <c r="BDH93" s="98"/>
      <c r="BDI93" s="98"/>
      <c r="BDJ93" s="98"/>
      <c r="BDK93" s="98"/>
      <c r="BDL93" s="98"/>
      <c r="BDM93" s="98"/>
      <c r="BDN93" s="98"/>
      <c r="BDO93" s="98"/>
      <c r="BDP93" s="98"/>
      <c r="BDQ93" s="98"/>
      <c r="BDR93" s="98"/>
      <c r="BDS93" s="98"/>
      <c r="BDT93" s="98"/>
      <c r="BDU93" s="98"/>
      <c r="BDV93" s="98"/>
      <c r="BDW93" s="98"/>
      <c r="BDX93" s="98"/>
      <c r="BDY93" s="98"/>
      <c r="BDZ93" s="98"/>
      <c r="BEA93" s="98"/>
      <c r="BEB93" s="98"/>
      <c r="BEC93" s="98"/>
      <c r="BED93" s="98"/>
      <c r="BEE93" s="98"/>
      <c r="BEF93" s="98"/>
      <c r="BEG93" s="98"/>
      <c r="BEH93" s="98"/>
      <c r="BEI93" s="98"/>
      <c r="BEJ93" s="98"/>
      <c r="BEK93" s="98"/>
      <c r="BEL93" s="98"/>
      <c r="BEM93" s="98"/>
      <c r="BEN93" s="98"/>
      <c r="BEO93" s="98"/>
      <c r="BEP93" s="98"/>
      <c r="BEQ93" s="98"/>
      <c r="BER93" s="98"/>
      <c r="BES93" s="98"/>
      <c r="BET93" s="98"/>
      <c r="BEU93" s="98"/>
      <c r="BEV93" s="98"/>
      <c r="BEW93" s="98"/>
      <c r="BEX93" s="98"/>
      <c r="BEY93" s="98"/>
      <c r="BEZ93" s="98"/>
      <c r="BFA93" s="98"/>
      <c r="BFB93" s="98"/>
      <c r="BFC93" s="98"/>
      <c r="BFD93" s="98"/>
      <c r="BFE93" s="98"/>
      <c r="BFF93" s="98"/>
      <c r="BFG93" s="98"/>
      <c r="BFH93" s="98"/>
      <c r="BFI93" s="98"/>
      <c r="BFJ93" s="98"/>
      <c r="BFK93" s="98"/>
      <c r="BFL93" s="98"/>
      <c r="BFM93" s="98"/>
      <c r="BFN93" s="98"/>
      <c r="BFO93" s="98"/>
      <c r="BFP93" s="98"/>
      <c r="BFQ93" s="98"/>
      <c r="BFR93" s="98"/>
      <c r="BFS93" s="98"/>
      <c r="BFT93" s="98"/>
      <c r="BFU93" s="98"/>
      <c r="BFV93" s="98"/>
      <c r="BFW93" s="98"/>
      <c r="BFX93" s="98"/>
      <c r="BFY93" s="98"/>
      <c r="BFZ93" s="98"/>
      <c r="BGA93" s="98"/>
      <c r="BGB93" s="98"/>
      <c r="BGC93" s="98"/>
      <c r="BGD93" s="98"/>
      <c r="BGE93" s="98"/>
      <c r="BGF93" s="98"/>
      <c r="BGG93" s="98"/>
      <c r="BGH93" s="98"/>
      <c r="BGI93" s="98"/>
      <c r="BGJ93" s="98"/>
      <c r="BGK93" s="98"/>
      <c r="BGL93" s="98"/>
      <c r="BGM93" s="98"/>
      <c r="BGN93" s="98"/>
      <c r="BGO93" s="98"/>
      <c r="BGP93" s="98"/>
      <c r="BGQ93" s="98"/>
      <c r="BGR93" s="98"/>
      <c r="BGS93" s="98"/>
      <c r="BGT93" s="98"/>
      <c r="BGU93" s="98"/>
      <c r="BGV93" s="98"/>
      <c r="BGW93" s="98"/>
      <c r="BGX93" s="98"/>
      <c r="BGY93" s="98"/>
      <c r="BGZ93" s="98"/>
      <c r="BHA93" s="98"/>
      <c r="BHB93" s="98"/>
      <c r="BHC93" s="98"/>
      <c r="BHD93" s="98"/>
      <c r="BHE93" s="98"/>
      <c r="BHF93" s="98"/>
      <c r="BHG93" s="98"/>
      <c r="BHH93" s="98"/>
      <c r="BHI93" s="98"/>
      <c r="BHJ93" s="98"/>
      <c r="BHK93" s="98"/>
      <c r="BHL93" s="98"/>
      <c r="BHM93" s="98"/>
      <c r="BHN93" s="98"/>
      <c r="BHO93" s="98"/>
      <c r="BHP93" s="98"/>
      <c r="BHQ93" s="98"/>
      <c r="BHR93" s="98"/>
      <c r="BHS93" s="98"/>
      <c r="BHT93" s="98"/>
      <c r="BHU93" s="98"/>
      <c r="BHV93" s="98"/>
      <c r="BHW93" s="98"/>
      <c r="BHX93" s="98"/>
      <c r="BHY93" s="98"/>
      <c r="BHZ93" s="98"/>
      <c r="BIA93" s="98"/>
      <c r="BIB93" s="98"/>
      <c r="BIC93" s="98"/>
      <c r="BID93" s="98"/>
      <c r="BIE93" s="98"/>
      <c r="BIF93" s="98"/>
      <c r="BIG93" s="98"/>
      <c r="BIH93" s="98"/>
      <c r="BII93" s="98"/>
      <c r="BIJ93" s="98"/>
      <c r="BIK93" s="98"/>
      <c r="BIL93" s="98"/>
      <c r="BIM93" s="98"/>
      <c r="BIN93" s="98"/>
      <c r="BIO93" s="98"/>
      <c r="BIP93" s="98"/>
      <c r="BIQ93" s="98"/>
      <c r="BIR93" s="98"/>
      <c r="BIS93" s="98"/>
      <c r="BIT93" s="98"/>
      <c r="BIU93" s="98"/>
      <c r="BIV93" s="98"/>
      <c r="BIW93" s="98"/>
      <c r="BIX93" s="98"/>
      <c r="BIY93" s="98"/>
      <c r="BIZ93" s="98"/>
      <c r="BJA93" s="98"/>
      <c r="BJB93" s="98"/>
      <c r="BJC93" s="98"/>
      <c r="BJD93" s="98"/>
      <c r="BJE93" s="98"/>
      <c r="BJF93" s="98"/>
      <c r="BJG93" s="98"/>
      <c r="BJH93" s="98"/>
      <c r="BJI93" s="98"/>
      <c r="BJJ93" s="98"/>
      <c r="BJK93" s="98"/>
      <c r="BJL93" s="98"/>
      <c r="BJM93" s="98"/>
      <c r="BJN93" s="98"/>
      <c r="BJO93" s="98"/>
      <c r="BJP93" s="98"/>
      <c r="BJQ93" s="98"/>
      <c r="BJR93" s="98"/>
      <c r="BJS93" s="98"/>
      <c r="BJT93" s="98"/>
      <c r="BJU93" s="98"/>
      <c r="BJV93" s="98"/>
      <c r="BJW93" s="98"/>
      <c r="BJX93" s="98"/>
      <c r="BJY93" s="98"/>
      <c r="BJZ93" s="98"/>
      <c r="BKA93" s="98"/>
      <c r="BKB93" s="98"/>
      <c r="BKC93" s="98"/>
      <c r="BKD93" s="98"/>
      <c r="BKE93" s="98"/>
      <c r="BKF93" s="98"/>
      <c r="BKG93" s="98"/>
      <c r="BKH93" s="98"/>
      <c r="BKI93" s="98"/>
      <c r="BKJ93" s="98"/>
      <c r="BKK93" s="98"/>
      <c r="BKL93" s="98"/>
      <c r="BKM93" s="98"/>
      <c r="BKN93" s="98"/>
      <c r="BKO93" s="98"/>
      <c r="BKP93" s="98"/>
      <c r="BKQ93" s="98"/>
      <c r="BKR93" s="98"/>
      <c r="BKS93" s="98"/>
      <c r="BKT93" s="98"/>
      <c r="BKU93" s="98"/>
      <c r="BKV93" s="98"/>
      <c r="BKW93" s="98"/>
      <c r="BKX93" s="98"/>
      <c r="BKY93" s="98"/>
      <c r="BKZ93" s="98"/>
      <c r="BLA93" s="98"/>
      <c r="BLB93" s="98"/>
      <c r="BLC93" s="98"/>
      <c r="BLD93" s="98"/>
      <c r="BLE93" s="98"/>
      <c r="BLF93" s="98"/>
      <c r="BLG93" s="98"/>
      <c r="BLH93" s="98"/>
      <c r="BLI93" s="98"/>
      <c r="BLJ93" s="98"/>
      <c r="BLK93" s="98"/>
      <c r="BLL93" s="98"/>
      <c r="BLM93" s="98"/>
      <c r="BLN93" s="98"/>
      <c r="BLO93" s="98"/>
      <c r="BLP93" s="98"/>
      <c r="BLQ93" s="98"/>
      <c r="BLR93" s="98"/>
      <c r="BLS93" s="98"/>
      <c r="BLT93" s="98"/>
      <c r="BLU93" s="98"/>
      <c r="BLV93" s="98"/>
      <c r="BLW93" s="98"/>
      <c r="BLX93" s="98"/>
      <c r="BLY93" s="98"/>
      <c r="BLZ93" s="98"/>
      <c r="BMA93" s="98"/>
      <c r="BMB93" s="98"/>
      <c r="BMC93" s="98"/>
      <c r="BMD93" s="98"/>
      <c r="BME93" s="98"/>
      <c r="BMF93" s="98"/>
      <c r="BMG93" s="98"/>
      <c r="BMH93" s="98"/>
      <c r="BMI93" s="98"/>
      <c r="BMJ93" s="98"/>
      <c r="BMK93" s="98"/>
      <c r="BML93" s="98"/>
      <c r="BMM93" s="98"/>
      <c r="BMN93" s="98"/>
      <c r="BMO93" s="98"/>
      <c r="BMP93" s="98"/>
      <c r="BMQ93" s="98"/>
      <c r="BMR93" s="98"/>
      <c r="BMS93" s="98"/>
      <c r="BMT93" s="98"/>
      <c r="BMU93" s="98"/>
      <c r="BMV93" s="98"/>
      <c r="BMW93" s="98"/>
      <c r="BMX93" s="98"/>
      <c r="BMY93" s="98"/>
      <c r="BMZ93" s="98"/>
      <c r="BNA93" s="98"/>
      <c r="BNB93" s="98"/>
      <c r="BNC93" s="98"/>
      <c r="BND93" s="98"/>
      <c r="BNE93" s="98"/>
      <c r="BNF93" s="98"/>
      <c r="BNG93" s="98"/>
      <c r="BNH93" s="98"/>
      <c r="BNI93" s="98"/>
      <c r="BNJ93" s="98"/>
      <c r="BNK93" s="98"/>
      <c r="BNL93" s="98"/>
      <c r="BNM93" s="98"/>
      <c r="BNN93" s="98"/>
      <c r="BNO93" s="98"/>
      <c r="BNP93" s="98"/>
      <c r="BNQ93" s="98"/>
      <c r="BNR93" s="98"/>
      <c r="BNS93" s="98"/>
      <c r="BNT93" s="98"/>
      <c r="BNU93" s="98"/>
      <c r="BNV93" s="98"/>
      <c r="BNW93" s="98"/>
      <c r="BNX93" s="98"/>
      <c r="BNY93" s="98"/>
      <c r="BNZ93" s="98"/>
      <c r="BOA93" s="98"/>
      <c r="BOB93" s="98"/>
      <c r="BOC93" s="98"/>
      <c r="BOD93" s="98"/>
      <c r="BOE93" s="98"/>
      <c r="BOF93" s="98"/>
      <c r="BOG93" s="98"/>
      <c r="BOH93" s="98"/>
      <c r="BOI93" s="98"/>
      <c r="BOJ93" s="98"/>
      <c r="BOK93" s="98"/>
      <c r="BOL93" s="98"/>
      <c r="BOM93" s="98"/>
      <c r="BON93" s="98"/>
      <c r="BOO93" s="98"/>
      <c r="BOP93" s="98"/>
      <c r="BOQ93" s="98"/>
      <c r="BOR93" s="98"/>
      <c r="BOS93" s="98"/>
      <c r="BOT93" s="98"/>
      <c r="BOU93" s="98"/>
      <c r="BOV93" s="98"/>
      <c r="BOW93" s="98"/>
      <c r="BOX93" s="98"/>
      <c r="BOY93" s="98"/>
      <c r="BOZ93" s="98"/>
      <c r="BPA93" s="98"/>
      <c r="BPB93" s="98"/>
      <c r="BPC93" s="98"/>
      <c r="BPD93" s="98"/>
      <c r="BPE93" s="98"/>
      <c r="BPF93" s="98"/>
      <c r="BPG93" s="98"/>
      <c r="BPH93" s="98"/>
      <c r="BPI93" s="98"/>
      <c r="BPJ93" s="98"/>
      <c r="BPK93" s="98"/>
      <c r="BPL93" s="98"/>
      <c r="BPM93" s="98"/>
      <c r="BPN93" s="98"/>
      <c r="BPO93" s="98"/>
      <c r="BPP93" s="98"/>
      <c r="BPQ93" s="98"/>
      <c r="BPR93" s="98"/>
      <c r="BPS93" s="98"/>
      <c r="BPT93" s="98"/>
      <c r="BPU93" s="98"/>
      <c r="BPV93" s="98"/>
      <c r="BPW93" s="98"/>
      <c r="BPX93" s="98"/>
      <c r="BPY93" s="98"/>
      <c r="BPZ93" s="98"/>
      <c r="BQA93" s="98"/>
      <c r="BQB93" s="98"/>
      <c r="BQC93" s="98"/>
      <c r="BQD93" s="98"/>
      <c r="BQE93" s="98"/>
      <c r="BQF93" s="98"/>
      <c r="BQG93" s="98"/>
      <c r="BQH93" s="98"/>
      <c r="BQI93" s="98"/>
      <c r="BQJ93" s="98"/>
      <c r="BQK93" s="98"/>
      <c r="BQL93" s="98"/>
      <c r="BQM93" s="98"/>
      <c r="BQN93" s="98"/>
      <c r="BQO93" s="98"/>
      <c r="BQP93" s="98"/>
      <c r="BQQ93" s="98"/>
      <c r="BQR93" s="98"/>
      <c r="BQS93" s="98"/>
      <c r="BQT93" s="98"/>
      <c r="BQU93" s="98"/>
      <c r="BQV93" s="98"/>
      <c r="BQW93" s="98"/>
      <c r="BQX93" s="98"/>
      <c r="BQY93" s="98"/>
      <c r="BQZ93" s="98"/>
      <c r="BRA93" s="98"/>
      <c r="BRB93" s="98"/>
      <c r="BRC93" s="98"/>
      <c r="BRD93" s="98"/>
      <c r="BRE93" s="98"/>
      <c r="BRF93" s="98"/>
      <c r="BRG93" s="98"/>
      <c r="BRH93" s="98"/>
      <c r="BRI93" s="98"/>
      <c r="BRJ93" s="98"/>
      <c r="BRK93" s="98"/>
      <c r="BRL93" s="98"/>
      <c r="BRM93" s="98"/>
      <c r="BRN93" s="98"/>
      <c r="BRO93" s="98"/>
      <c r="BRP93" s="98"/>
      <c r="BRQ93" s="98"/>
      <c r="BRR93" s="98"/>
      <c r="BRS93" s="98"/>
      <c r="BRT93" s="98"/>
      <c r="BRU93" s="98"/>
      <c r="BRV93" s="98"/>
      <c r="BRW93" s="98"/>
      <c r="BRX93" s="98"/>
      <c r="BRY93" s="98"/>
      <c r="BRZ93" s="98"/>
      <c r="BSA93" s="98"/>
      <c r="BSB93" s="98"/>
      <c r="BSC93" s="98"/>
      <c r="BSD93" s="98"/>
      <c r="BSE93" s="98"/>
      <c r="BSF93" s="98"/>
      <c r="BSG93" s="98"/>
      <c r="BSH93" s="98"/>
      <c r="BSI93" s="98"/>
      <c r="BSJ93" s="98"/>
      <c r="BSK93" s="98"/>
      <c r="BSL93" s="98"/>
      <c r="BSM93" s="98"/>
      <c r="BSN93" s="98"/>
      <c r="BSO93" s="98"/>
      <c r="BSP93" s="98"/>
      <c r="BSQ93" s="98"/>
      <c r="BSR93" s="98"/>
      <c r="BSS93" s="98"/>
      <c r="BST93" s="98"/>
      <c r="BSU93" s="98"/>
      <c r="BSV93" s="98"/>
      <c r="BSW93" s="98"/>
      <c r="BSX93" s="98"/>
      <c r="BSY93" s="98"/>
      <c r="BSZ93" s="98"/>
      <c r="BTA93" s="98"/>
      <c r="BTB93" s="98"/>
      <c r="BTC93" s="98"/>
      <c r="BTD93" s="98"/>
      <c r="BTE93" s="98"/>
      <c r="BTF93" s="98"/>
      <c r="BTG93" s="98"/>
      <c r="BTH93" s="98"/>
      <c r="BTI93" s="98"/>
      <c r="BTJ93" s="98"/>
      <c r="BTK93" s="98"/>
      <c r="BTL93" s="98"/>
      <c r="BTM93" s="98"/>
      <c r="BTN93" s="98"/>
      <c r="BTO93" s="98"/>
      <c r="BTP93" s="98"/>
      <c r="BTQ93" s="98"/>
      <c r="BTR93" s="98"/>
      <c r="BTS93" s="98"/>
      <c r="BTT93" s="98"/>
      <c r="BTU93" s="98"/>
      <c r="BTV93" s="98"/>
      <c r="BTW93" s="98"/>
      <c r="BTX93" s="98"/>
      <c r="BTY93" s="98"/>
      <c r="BTZ93" s="98"/>
      <c r="BUA93" s="98"/>
      <c r="BUB93" s="98"/>
      <c r="BUC93" s="98"/>
      <c r="BUD93" s="98"/>
      <c r="BUE93" s="98"/>
      <c r="BUF93" s="98"/>
      <c r="BUG93" s="98"/>
      <c r="BUH93" s="98"/>
      <c r="BUI93" s="98"/>
      <c r="BUJ93" s="98"/>
      <c r="BUK93" s="98"/>
      <c r="BUL93" s="98"/>
      <c r="BUM93" s="98"/>
      <c r="BUN93" s="98"/>
      <c r="BUO93" s="98"/>
      <c r="BUP93" s="98"/>
      <c r="BUQ93" s="98"/>
      <c r="BUR93" s="98"/>
      <c r="BUS93" s="98"/>
      <c r="BUT93" s="98"/>
      <c r="BUU93" s="98"/>
      <c r="BUV93" s="98"/>
      <c r="BUW93" s="98"/>
      <c r="BUX93" s="98"/>
      <c r="BUY93" s="98"/>
      <c r="BUZ93" s="98"/>
      <c r="BVA93" s="98"/>
      <c r="BVB93" s="98"/>
      <c r="BVC93" s="98"/>
      <c r="BVD93" s="98"/>
      <c r="BVE93" s="98"/>
      <c r="BVF93" s="98"/>
      <c r="BVG93" s="98"/>
      <c r="BVH93" s="98"/>
      <c r="BVI93" s="98"/>
      <c r="BVJ93" s="98"/>
      <c r="BVK93" s="98"/>
      <c r="BVL93" s="98"/>
      <c r="BVM93" s="98"/>
      <c r="BVN93" s="98"/>
      <c r="BVO93" s="98"/>
      <c r="BVP93" s="98"/>
      <c r="BVQ93" s="98"/>
      <c r="BVR93" s="98"/>
      <c r="BVS93" s="98"/>
      <c r="BVT93" s="98"/>
      <c r="BVU93" s="98"/>
      <c r="BVV93" s="98"/>
      <c r="BVW93" s="98"/>
      <c r="BVX93" s="98"/>
      <c r="BVY93" s="98"/>
      <c r="BVZ93" s="98"/>
      <c r="BWA93" s="98"/>
      <c r="BWB93" s="98"/>
      <c r="BWC93" s="98"/>
      <c r="BWD93" s="98"/>
      <c r="BWE93" s="98"/>
      <c r="BWF93" s="98"/>
      <c r="BWG93" s="98"/>
      <c r="BWH93" s="98"/>
      <c r="BWI93" s="98"/>
      <c r="BWJ93" s="98"/>
      <c r="BWK93" s="98"/>
      <c r="BWL93" s="98"/>
      <c r="BWM93" s="98"/>
      <c r="BWN93" s="98"/>
      <c r="BWO93" s="98"/>
      <c r="BWP93" s="98"/>
      <c r="BWQ93" s="98"/>
      <c r="BWR93" s="98"/>
      <c r="BWS93" s="98"/>
      <c r="BWT93" s="98"/>
      <c r="BWU93" s="98"/>
      <c r="BWV93" s="98"/>
      <c r="BWW93" s="98"/>
      <c r="BWX93" s="98"/>
      <c r="BWY93" s="98"/>
      <c r="BWZ93" s="98"/>
      <c r="BXA93" s="98"/>
      <c r="BXB93" s="98"/>
      <c r="BXC93" s="98"/>
      <c r="BXD93" s="98"/>
      <c r="BXE93" s="98"/>
      <c r="BXF93" s="98"/>
      <c r="BXG93" s="98"/>
      <c r="BXH93" s="98"/>
      <c r="BXI93" s="98"/>
      <c r="BXJ93" s="98"/>
      <c r="BXK93" s="98"/>
      <c r="BXL93" s="98"/>
      <c r="BXM93" s="98"/>
      <c r="BXN93" s="98"/>
      <c r="BXO93" s="98"/>
      <c r="BXP93" s="98"/>
      <c r="BXQ93" s="98"/>
      <c r="BXR93" s="98"/>
      <c r="BXS93" s="98"/>
      <c r="BXT93" s="98"/>
      <c r="BXU93" s="98"/>
      <c r="BXV93" s="98"/>
      <c r="BXW93" s="98"/>
      <c r="BXX93" s="98"/>
      <c r="BXY93" s="98"/>
      <c r="BXZ93" s="98"/>
      <c r="BYA93" s="98"/>
      <c r="BYB93" s="98"/>
      <c r="BYC93" s="98"/>
      <c r="BYD93" s="98"/>
      <c r="BYE93" s="98"/>
      <c r="BYF93" s="98"/>
      <c r="BYG93" s="98"/>
      <c r="BYH93" s="98"/>
      <c r="BYI93" s="98"/>
      <c r="BYJ93" s="98"/>
      <c r="BYK93" s="98"/>
      <c r="BYL93" s="98"/>
      <c r="BYM93" s="98"/>
      <c r="BYN93" s="98"/>
      <c r="BYO93" s="98"/>
      <c r="BYP93" s="98"/>
      <c r="BYQ93" s="98"/>
      <c r="BYR93" s="98"/>
      <c r="BYS93" s="98"/>
      <c r="BYT93" s="98"/>
      <c r="BYU93" s="98"/>
      <c r="BYV93" s="98"/>
      <c r="BYW93" s="98"/>
      <c r="BYX93" s="98"/>
      <c r="BYY93" s="98"/>
      <c r="BYZ93" s="98"/>
      <c r="BZA93" s="98"/>
      <c r="BZB93" s="98"/>
      <c r="BZC93" s="98"/>
      <c r="BZD93" s="98"/>
      <c r="BZE93" s="98"/>
      <c r="BZF93" s="98"/>
      <c r="BZG93" s="98"/>
      <c r="BZH93" s="98"/>
      <c r="BZI93" s="98"/>
      <c r="BZJ93" s="98"/>
      <c r="BZK93" s="98"/>
      <c r="BZL93" s="98"/>
      <c r="BZM93" s="98"/>
      <c r="BZN93" s="98"/>
      <c r="BZO93" s="98"/>
      <c r="BZP93" s="98"/>
      <c r="BZQ93" s="98"/>
      <c r="BZR93" s="98"/>
      <c r="BZS93" s="98"/>
      <c r="BZT93" s="98"/>
      <c r="BZU93" s="98"/>
      <c r="BZV93" s="98"/>
      <c r="BZW93" s="98"/>
      <c r="BZX93" s="98"/>
      <c r="BZY93" s="98"/>
      <c r="BZZ93" s="98"/>
      <c r="CAA93" s="98"/>
      <c r="CAB93" s="98"/>
      <c r="CAC93" s="98"/>
      <c r="CAD93" s="98"/>
      <c r="CAE93" s="98"/>
      <c r="CAF93" s="98"/>
      <c r="CAG93" s="98"/>
      <c r="CAH93" s="98"/>
      <c r="CAI93" s="98"/>
      <c r="CAJ93" s="98"/>
      <c r="CAK93" s="98"/>
      <c r="CAL93" s="98"/>
      <c r="CAM93" s="98"/>
      <c r="CAN93" s="98"/>
      <c r="CAO93" s="98"/>
      <c r="CAP93" s="98"/>
      <c r="CAQ93" s="98"/>
      <c r="CAR93" s="98"/>
      <c r="CAS93" s="98"/>
      <c r="CAT93" s="98"/>
      <c r="CAU93" s="98"/>
      <c r="CAV93" s="98"/>
      <c r="CAW93" s="98"/>
      <c r="CAX93" s="98"/>
      <c r="CAY93" s="98"/>
      <c r="CAZ93" s="98"/>
      <c r="CBA93" s="98"/>
      <c r="CBB93" s="98"/>
      <c r="CBC93" s="98"/>
      <c r="CBD93" s="98"/>
      <c r="CBE93" s="98"/>
      <c r="CBF93" s="98"/>
      <c r="CBG93" s="98"/>
      <c r="CBH93" s="98"/>
      <c r="CBI93" s="98"/>
      <c r="CBJ93" s="98"/>
      <c r="CBK93" s="98"/>
      <c r="CBL93" s="98"/>
      <c r="CBM93" s="98"/>
      <c r="CBN93" s="98"/>
      <c r="CBO93" s="98"/>
      <c r="CBP93" s="98"/>
      <c r="CBQ93" s="98"/>
      <c r="CBR93" s="98"/>
      <c r="CBS93" s="98"/>
      <c r="CBT93" s="98"/>
      <c r="CBU93" s="98"/>
      <c r="CBV93" s="98"/>
      <c r="CBW93" s="98"/>
      <c r="CBX93" s="98"/>
      <c r="CBY93" s="98"/>
      <c r="CBZ93" s="98"/>
      <c r="CCA93" s="98"/>
      <c r="CCB93" s="98"/>
      <c r="CCC93" s="98"/>
      <c r="CCD93" s="98"/>
      <c r="CCE93" s="98"/>
      <c r="CCF93" s="98"/>
      <c r="CCG93" s="98"/>
      <c r="CCH93" s="98"/>
      <c r="CCI93" s="98"/>
      <c r="CCJ93" s="98"/>
      <c r="CCK93" s="98"/>
      <c r="CCL93" s="98"/>
      <c r="CCM93" s="98"/>
      <c r="CCN93" s="98"/>
      <c r="CCO93" s="98"/>
      <c r="CCP93" s="98"/>
      <c r="CCQ93" s="98"/>
      <c r="CCR93" s="98"/>
      <c r="CCS93" s="98"/>
      <c r="CCT93" s="98"/>
      <c r="CCU93" s="98"/>
      <c r="CCV93" s="98"/>
      <c r="CCW93" s="98"/>
      <c r="CCX93" s="98"/>
      <c r="CCY93" s="98"/>
      <c r="CCZ93" s="98"/>
      <c r="CDA93" s="98"/>
      <c r="CDB93" s="98"/>
      <c r="CDC93" s="98"/>
      <c r="CDD93" s="98"/>
      <c r="CDE93" s="98"/>
      <c r="CDF93" s="98"/>
      <c r="CDG93" s="98"/>
      <c r="CDH93" s="98"/>
      <c r="CDI93" s="98"/>
      <c r="CDJ93" s="98"/>
      <c r="CDK93" s="98"/>
      <c r="CDL93" s="98"/>
      <c r="CDM93" s="98"/>
      <c r="CDN93" s="98"/>
      <c r="CDO93" s="98"/>
      <c r="CDP93" s="98"/>
      <c r="CDQ93" s="98"/>
      <c r="CDR93" s="98"/>
      <c r="CDS93" s="98"/>
      <c r="CDT93" s="98"/>
      <c r="CDU93" s="98"/>
      <c r="CDV93" s="98"/>
      <c r="CDW93" s="98"/>
      <c r="CDX93" s="98"/>
      <c r="CDY93" s="98"/>
      <c r="CDZ93" s="98"/>
      <c r="CEA93" s="98"/>
      <c r="CEB93" s="98"/>
      <c r="CEC93" s="98"/>
      <c r="CED93" s="98"/>
      <c r="CEE93" s="98"/>
      <c r="CEF93" s="98"/>
      <c r="CEG93" s="98"/>
      <c r="CEH93" s="98"/>
      <c r="CEI93" s="98"/>
      <c r="CEJ93" s="98"/>
      <c r="CEK93" s="98"/>
      <c r="CEL93" s="98"/>
      <c r="CEM93" s="98"/>
      <c r="CEN93" s="98"/>
      <c r="CEO93" s="98"/>
      <c r="CEP93" s="98"/>
      <c r="CEQ93" s="98"/>
      <c r="CER93" s="98"/>
      <c r="CES93" s="98"/>
      <c r="CET93" s="98"/>
      <c r="CEU93" s="98"/>
      <c r="CEV93" s="98"/>
      <c r="CEW93" s="98"/>
      <c r="CEX93" s="98"/>
      <c r="CEY93" s="98"/>
      <c r="CEZ93" s="98"/>
      <c r="CFA93" s="98"/>
      <c r="CFB93" s="98"/>
      <c r="CFC93" s="98"/>
      <c r="CFD93" s="98"/>
      <c r="CFE93" s="98"/>
      <c r="CFF93" s="98"/>
      <c r="CFG93" s="98"/>
      <c r="CFH93" s="98"/>
      <c r="CFI93" s="98"/>
      <c r="CFJ93" s="98"/>
      <c r="CFK93" s="98"/>
      <c r="CFL93" s="98"/>
      <c r="CFM93" s="98"/>
      <c r="CFN93" s="98"/>
      <c r="CFO93" s="98"/>
      <c r="CFP93" s="98"/>
      <c r="CFQ93" s="98"/>
      <c r="CFR93" s="98"/>
      <c r="CFS93" s="98"/>
      <c r="CFT93" s="98"/>
      <c r="CFU93" s="98"/>
      <c r="CFV93" s="98"/>
      <c r="CFW93" s="98"/>
      <c r="CFX93" s="98"/>
      <c r="CFY93" s="98"/>
      <c r="CFZ93" s="98"/>
      <c r="CGA93" s="98"/>
      <c r="CGB93" s="98"/>
      <c r="CGC93" s="98"/>
      <c r="CGD93" s="98"/>
      <c r="CGE93" s="98"/>
      <c r="CGF93" s="98"/>
      <c r="CGG93" s="98"/>
      <c r="CGH93" s="98"/>
      <c r="CGI93" s="98"/>
      <c r="CGJ93" s="98"/>
      <c r="CGK93" s="98"/>
      <c r="CGL93" s="98"/>
      <c r="CGM93" s="98"/>
      <c r="CGN93" s="98"/>
      <c r="CGO93" s="98"/>
      <c r="CGP93" s="98"/>
      <c r="CGQ93" s="98"/>
      <c r="CGR93" s="98"/>
      <c r="CGS93" s="98"/>
      <c r="CGT93" s="98"/>
      <c r="CGU93" s="98"/>
      <c r="CGV93" s="98"/>
      <c r="CGW93" s="98"/>
      <c r="CGX93" s="98"/>
      <c r="CGY93" s="98"/>
      <c r="CGZ93" s="98"/>
      <c r="CHA93" s="98"/>
      <c r="CHB93" s="98"/>
      <c r="CHC93" s="98"/>
      <c r="CHD93" s="98"/>
      <c r="CHE93" s="98"/>
      <c r="CHF93" s="98"/>
      <c r="CHG93" s="98"/>
      <c r="CHH93" s="98"/>
      <c r="CHI93" s="98"/>
      <c r="CHJ93" s="98"/>
      <c r="CHK93" s="98"/>
      <c r="CHL93" s="98"/>
      <c r="CHM93" s="98"/>
      <c r="CHN93" s="98"/>
      <c r="CHO93" s="98"/>
      <c r="CHP93" s="98"/>
      <c r="CHQ93" s="98"/>
      <c r="CHR93" s="98"/>
      <c r="CHS93" s="98"/>
      <c r="CHT93" s="98"/>
      <c r="CHU93" s="98"/>
      <c r="CHV93" s="98"/>
      <c r="CHW93" s="98"/>
      <c r="CHX93" s="98"/>
      <c r="CHY93" s="98"/>
      <c r="CHZ93" s="98"/>
      <c r="CIA93" s="98"/>
      <c r="CIB93" s="98"/>
      <c r="CIC93" s="98"/>
      <c r="CID93" s="98"/>
      <c r="CIE93" s="98"/>
      <c r="CIF93" s="98"/>
      <c r="CIG93" s="98"/>
      <c r="CIH93" s="98"/>
      <c r="CII93" s="98"/>
      <c r="CIJ93" s="98"/>
      <c r="CIK93" s="98"/>
      <c r="CIL93" s="98"/>
      <c r="CIM93" s="98"/>
      <c r="CIN93" s="98"/>
      <c r="CIO93" s="98"/>
      <c r="CIP93" s="98"/>
      <c r="CIQ93" s="98"/>
      <c r="CIR93" s="98"/>
      <c r="CIS93" s="98"/>
      <c r="CIT93" s="98"/>
      <c r="CIU93" s="98"/>
      <c r="CIV93" s="98"/>
      <c r="CIW93" s="98"/>
      <c r="CIX93" s="98"/>
      <c r="CIY93" s="98"/>
      <c r="CIZ93" s="98"/>
      <c r="CJA93" s="98"/>
      <c r="CJB93" s="98"/>
      <c r="CJC93" s="98"/>
      <c r="CJD93" s="98"/>
      <c r="CJE93" s="98"/>
      <c r="CJF93" s="98"/>
      <c r="CJG93" s="98"/>
      <c r="CJH93" s="98"/>
      <c r="CJI93" s="98"/>
      <c r="CJJ93" s="98"/>
      <c r="CJK93" s="98"/>
      <c r="CJL93" s="98"/>
      <c r="CJM93" s="98"/>
      <c r="CJN93" s="98"/>
      <c r="CJO93" s="98"/>
      <c r="CJP93" s="98"/>
      <c r="CJQ93" s="98"/>
      <c r="CJR93" s="98"/>
      <c r="CJS93" s="98"/>
      <c r="CJT93" s="98"/>
      <c r="CJU93" s="98"/>
      <c r="CJV93" s="98"/>
      <c r="CJW93" s="98"/>
      <c r="CJX93" s="98"/>
      <c r="CJY93" s="98"/>
      <c r="CJZ93" s="98"/>
      <c r="CKA93" s="98"/>
      <c r="CKB93" s="98"/>
      <c r="CKC93" s="98"/>
      <c r="CKD93" s="98"/>
      <c r="CKE93" s="98"/>
      <c r="CKF93" s="98"/>
      <c r="CKG93" s="98"/>
      <c r="CKH93" s="98"/>
      <c r="CKI93" s="98"/>
      <c r="CKJ93" s="98"/>
      <c r="CKK93" s="98"/>
      <c r="CKL93" s="98"/>
      <c r="CKM93" s="98"/>
      <c r="CKN93" s="98"/>
      <c r="CKO93" s="98"/>
      <c r="CKP93" s="98"/>
      <c r="CKQ93" s="98"/>
      <c r="CKR93" s="98"/>
      <c r="CKS93" s="98"/>
      <c r="CKT93" s="98"/>
      <c r="CKU93" s="98"/>
      <c r="CKV93" s="98"/>
      <c r="CKW93" s="98"/>
      <c r="CKX93" s="98"/>
      <c r="CKY93" s="98"/>
      <c r="CKZ93" s="98"/>
      <c r="CLA93" s="98"/>
      <c r="CLB93" s="98"/>
      <c r="CLC93" s="98"/>
      <c r="CLD93" s="98"/>
      <c r="CLE93" s="98"/>
      <c r="CLF93" s="98"/>
      <c r="CLG93" s="98"/>
      <c r="CLH93" s="98"/>
      <c r="CLI93" s="98"/>
      <c r="CLJ93" s="98"/>
      <c r="CLK93" s="98"/>
      <c r="CLL93" s="98"/>
      <c r="CLM93" s="98"/>
      <c r="CLN93" s="98"/>
      <c r="CLO93" s="98"/>
      <c r="CLP93" s="98"/>
      <c r="CLQ93" s="98"/>
      <c r="CLR93" s="98"/>
      <c r="CLS93" s="98"/>
      <c r="CLT93" s="98"/>
      <c r="CLU93" s="98"/>
      <c r="CLV93" s="98"/>
      <c r="CLW93" s="98"/>
      <c r="CLX93" s="98"/>
      <c r="CLY93" s="98"/>
      <c r="CLZ93" s="98"/>
      <c r="CMA93" s="98"/>
      <c r="CMB93" s="98"/>
      <c r="CMC93" s="98"/>
      <c r="CMD93" s="98"/>
      <c r="CME93" s="98"/>
      <c r="CMF93" s="98"/>
      <c r="CMG93" s="98"/>
      <c r="CMH93" s="98"/>
      <c r="CMI93" s="98"/>
      <c r="CMJ93" s="98"/>
      <c r="CMK93" s="98"/>
      <c r="CML93" s="98"/>
      <c r="CMM93" s="98"/>
      <c r="CMN93" s="98"/>
      <c r="CMO93" s="98"/>
      <c r="CMP93" s="98"/>
      <c r="CMQ93" s="98"/>
      <c r="CMR93" s="98"/>
      <c r="CMS93" s="98"/>
      <c r="CMT93" s="98"/>
      <c r="CMU93" s="98"/>
      <c r="CMV93" s="98"/>
      <c r="CMW93" s="98"/>
      <c r="CMX93" s="98"/>
      <c r="CMY93" s="98"/>
      <c r="CMZ93" s="98"/>
      <c r="CNA93" s="98"/>
      <c r="CNB93" s="98"/>
      <c r="CNC93" s="98"/>
      <c r="CND93" s="98"/>
      <c r="CNE93" s="98"/>
      <c r="CNF93" s="98"/>
      <c r="CNG93" s="98"/>
      <c r="CNH93" s="98"/>
      <c r="CNI93" s="98"/>
      <c r="CNJ93" s="98"/>
      <c r="CNK93" s="98"/>
      <c r="CNL93" s="98"/>
      <c r="CNM93" s="98"/>
      <c r="CNN93" s="98"/>
      <c r="CNO93" s="98"/>
      <c r="CNP93" s="98"/>
      <c r="CNQ93" s="98"/>
      <c r="CNR93" s="98"/>
      <c r="CNS93" s="98"/>
      <c r="CNT93" s="98"/>
      <c r="CNU93" s="98"/>
      <c r="CNV93" s="98"/>
      <c r="CNW93" s="98"/>
      <c r="CNX93" s="98"/>
      <c r="CNY93" s="98"/>
      <c r="CNZ93" s="98"/>
      <c r="COA93" s="98"/>
      <c r="COB93" s="98"/>
      <c r="COC93" s="98"/>
      <c r="COD93" s="98"/>
      <c r="COE93" s="98"/>
      <c r="COF93" s="98"/>
      <c r="COG93" s="98"/>
      <c r="COH93" s="98"/>
      <c r="COI93" s="98"/>
      <c r="COJ93" s="98"/>
      <c r="COK93" s="98"/>
      <c r="COL93" s="98"/>
      <c r="COM93" s="98"/>
      <c r="CON93" s="98"/>
      <c r="COO93" s="98"/>
      <c r="COP93" s="98"/>
      <c r="COQ93" s="98"/>
      <c r="COR93" s="98"/>
      <c r="COS93" s="98"/>
      <c r="COT93" s="98"/>
      <c r="COU93" s="98"/>
      <c r="COV93" s="98"/>
      <c r="COW93" s="98"/>
      <c r="COX93" s="98"/>
      <c r="COY93" s="98"/>
      <c r="COZ93" s="98"/>
      <c r="CPA93" s="98"/>
      <c r="CPB93" s="98"/>
      <c r="CPC93" s="98"/>
      <c r="CPD93" s="98"/>
      <c r="CPE93" s="98"/>
      <c r="CPF93" s="98"/>
      <c r="CPG93" s="98"/>
      <c r="CPH93" s="98"/>
      <c r="CPI93" s="98"/>
      <c r="CPJ93" s="98"/>
      <c r="CPK93" s="98"/>
      <c r="CPL93" s="98"/>
      <c r="CPM93" s="98"/>
      <c r="CPN93" s="98"/>
      <c r="CPO93" s="98"/>
      <c r="CPP93" s="98"/>
      <c r="CPQ93" s="98"/>
      <c r="CPR93" s="98"/>
      <c r="CPS93" s="98"/>
      <c r="CPT93" s="98"/>
      <c r="CPU93" s="98"/>
      <c r="CPV93" s="98"/>
      <c r="CPW93" s="98"/>
      <c r="CPX93" s="98"/>
      <c r="CPY93" s="98"/>
      <c r="CPZ93" s="98"/>
      <c r="CQA93" s="98"/>
      <c r="CQB93" s="98"/>
      <c r="CQC93" s="98"/>
      <c r="CQD93" s="98"/>
      <c r="CQE93" s="98"/>
      <c r="CQF93" s="98"/>
      <c r="CQG93" s="98"/>
      <c r="CQH93" s="98"/>
      <c r="CQI93" s="98"/>
      <c r="CQJ93" s="98"/>
      <c r="CQK93" s="98"/>
      <c r="CQL93" s="98"/>
      <c r="CQM93" s="98"/>
      <c r="CQN93" s="98"/>
      <c r="CQO93" s="98"/>
      <c r="CQP93" s="98"/>
      <c r="CQQ93" s="98"/>
      <c r="CQR93" s="98"/>
      <c r="CQS93" s="98"/>
      <c r="CQT93" s="98"/>
      <c r="CQU93" s="98"/>
      <c r="CQV93" s="98"/>
      <c r="CQW93" s="98"/>
      <c r="CQX93" s="98"/>
      <c r="CQY93" s="98"/>
      <c r="CQZ93" s="98"/>
      <c r="CRA93" s="98"/>
      <c r="CRB93" s="98"/>
      <c r="CRC93" s="98"/>
      <c r="CRD93" s="98"/>
      <c r="CRE93" s="98"/>
      <c r="CRF93" s="98"/>
      <c r="CRG93" s="98"/>
      <c r="CRH93" s="98"/>
      <c r="CRI93" s="98"/>
      <c r="CRJ93" s="98"/>
      <c r="CRK93" s="98"/>
      <c r="CRL93" s="98"/>
      <c r="CRM93" s="98"/>
      <c r="CRN93" s="98"/>
      <c r="CRO93" s="98"/>
      <c r="CRP93" s="98"/>
      <c r="CRQ93" s="98"/>
      <c r="CRR93" s="98"/>
      <c r="CRS93" s="98"/>
      <c r="CRT93" s="98"/>
      <c r="CRU93" s="98"/>
      <c r="CRV93" s="98"/>
      <c r="CRW93" s="98"/>
      <c r="CRX93" s="98"/>
      <c r="CRY93" s="98"/>
      <c r="CRZ93" s="98"/>
      <c r="CSA93" s="98"/>
      <c r="CSB93" s="98"/>
      <c r="CSC93" s="98"/>
      <c r="CSD93" s="98"/>
      <c r="CSE93" s="98"/>
      <c r="CSF93" s="98"/>
      <c r="CSG93" s="98"/>
      <c r="CSH93" s="98"/>
      <c r="CSI93" s="98"/>
      <c r="CSJ93" s="98"/>
      <c r="CSK93" s="98"/>
      <c r="CSL93" s="98"/>
      <c r="CSM93" s="98"/>
      <c r="CSN93" s="98"/>
      <c r="CSO93" s="98"/>
      <c r="CSP93" s="98"/>
      <c r="CSQ93" s="98"/>
      <c r="CSR93" s="98"/>
      <c r="CSS93" s="98"/>
      <c r="CST93" s="98"/>
      <c r="CSU93" s="98"/>
      <c r="CSV93" s="98"/>
      <c r="CSW93" s="98"/>
      <c r="CSX93" s="98"/>
      <c r="CSY93" s="98"/>
      <c r="CSZ93" s="98"/>
      <c r="CTA93" s="98"/>
      <c r="CTB93" s="98"/>
      <c r="CTC93" s="98"/>
      <c r="CTD93" s="98"/>
      <c r="CTE93" s="98"/>
      <c r="CTF93" s="98"/>
      <c r="CTG93" s="98"/>
      <c r="CTH93" s="98"/>
      <c r="CTI93" s="98"/>
      <c r="CTJ93" s="98"/>
      <c r="CTK93" s="98"/>
      <c r="CTL93" s="98"/>
      <c r="CTM93" s="98"/>
      <c r="CTN93" s="98"/>
      <c r="CTO93" s="98"/>
      <c r="CTP93" s="98"/>
      <c r="CTQ93" s="98"/>
      <c r="CTR93" s="98"/>
      <c r="CTS93" s="98"/>
      <c r="CTT93" s="98"/>
      <c r="CTU93" s="98"/>
      <c r="CTV93" s="98"/>
      <c r="CTW93" s="98"/>
      <c r="CTX93" s="98"/>
      <c r="CTY93" s="98"/>
      <c r="CTZ93" s="98"/>
      <c r="CUA93" s="98"/>
      <c r="CUB93" s="98"/>
      <c r="CUC93" s="98"/>
      <c r="CUD93" s="98"/>
      <c r="CUE93" s="98"/>
      <c r="CUF93" s="98"/>
      <c r="CUG93" s="98"/>
      <c r="CUH93" s="98"/>
      <c r="CUI93" s="98"/>
      <c r="CUJ93" s="98"/>
      <c r="CUK93" s="98"/>
      <c r="CUL93" s="98"/>
      <c r="CUM93" s="98"/>
      <c r="CUN93" s="98"/>
      <c r="CUO93" s="98"/>
      <c r="CUP93" s="98"/>
      <c r="CUQ93" s="98"/>
      <c r="CUR93" s="98"/>
      <c r="CUS93" s="98"/>
      <c r="CUT93" s="98"/>
      <c r="CUU93" s="98"/>
      <c r="CUV93" s="98"/>
      <c r="CUW93" s="98"/>
      <c r="CUX93" s="98"/>
      <c r="CUY93" s="98"/>
      <c r="CUZ93" s="98"/>
      <c r="CVA93" s="98"/>
      <c r="CVB93" s="98"/>
      <c r="CVC93" s="98"/>
      <c r="CVD93" s="98"/>
      <c r="CVE93" s="98"/>
      <c r="CVF93" s="98"/>
      <c r="CVG93" s="98"/>
      <c r="CVH93" s="98"/>
      <c r="CVI93" s="98"/>
      <c r="CVJ93" s="98"/>
      <c r="CVK93" s="98"/>
      <c r="CVL93" s="98"/>
      <c r="CVM93" s="98"/>
      <c r="CVN93" s="98"/>
      <c r="CVO93" s="98"/>
      <c r="CVP93" s="98"/>
      <c r="CVQ93" s="98"/>
      <c r="CVR93" s="98"/>
      <c r="CVS93" s="98"/>
      <c r="CVT93" s="98"/>
      <c r="CVU93" s="98"/>
      <c r="CVV93" s="98"/>
      <c r="CVW93" s="98"/>
      <c r="CVX93" s="98"/>
      <c r="CVY93" s="98"/>
      <c r="CVZ93" s="98"/>
      <c r="CWA93" s="98"/>
      <c r="CWB93" s="98"/>
      <c r="CWC93" s="98"/>
      <c r="CWD93" s="98"/>
      <c r="CWE93" s="98"/>
      <c r="CWF93" s="98"/>
      <c r="CWG93" s="98"/>
      <c r="CWH93" s="98"/>
      <c r="CWI93" s="98"/>
      <c r="CWJ93" s="98"/>
      <c r="CWK93" s="98"/>
      <c r="CWL93" s="98"/>
      <c r="CWM93" s="98"/>
      <c r="CWN93" s="98"/>
      <c r="CWO93" s="98"/>
      <c r="CWP93" s="98"/>
      <c r="CWQ93" s="98"/>
      <c r="CWR93" s="98"/>
      <c r="CWS93" s="98"/>
      <c r="CWT93" s="98"/>
      <c r="CWU93" s="98"/>
      <c r="CWV93" s="98"/>
      <c r="CWW93" s="98"/>
      <c r="CWX93" s="98"/>
      <c r="CWY93" s="98"/>
      <c r="CWZ93" s="98"/>
      <c r="CXA93" s="98"/>
      <c r="CXB93" s="98"/>
      <c r="CXC93" s="98"/>
      <c r="CXD93" s="98"/>
      <c r="CXE93" s="98"/>
      <c r="CXF93" s="98"/>
      <c r="CXG93" s="98"/>
      <c r="CXH93" s="98"/>
      <c r="CXI93" s="98"/>
      <c r="CXJ93" s="98"/>
      <c r="CXK93" s="98"/>
      <c r="CXL93" s="98"/>
      <c r="CXM93" s="98"/>
      <c r="CXN93" s="98"/>
      <c r="CXO93" s="98"/>
      <c r="CXP93" s="98"/>
      <c r="CXQ93" s="98"/>
      <c r="CXR93" s="98"/>
      <c r="CXS93" s="98"/>
      <c r="CXT93" s="98"/>
      <c r="CXU93" s="98"/>
      <c r="CXV93" s="98"/>
      <c r="CXW93" s="98"/>
      <c r="CXX93" s="98"/>
      <c r="CXY93" s="98"/>
      <c r="CXZ93" s="98"/>
      <c r="CYA93" s="98"/>
      <c r="CYB93" s="98"/>
      <c r="CYC93" s="98"/>
      <c r="CYD93" s="98"/>
      <c r="CYE93" s="98"/>
      <c r="CYF93" s="98"/>
      <c r="CYG93" s="98"/>
      <c r="CYH93" s="98"/>
      <c r="CYI93" s="98"/>
      <c r="CYJ93" s="98"/>
      <c r="CYK93" s="98"/>
      <c r="CYL93" s="98"/>
      <c r="CYM93" s="98"/>
      <c r="CYN93" s="98"/>
      <c r="CYO93" s="98"/>
      <c r="CYP93" s="98"/>
      <c r="CYQ93" s="98"/>
      <c r="CYR93" s="98"/>
      <c r="CYS93" s="98"/>
      <c r="CYT93" s="98"/>
      <c r="CYU93" s="98"/>
      <c r="CYV93" s="98"/>
      <c r="CYW93" s="98"/>
      <c r="CYX93" s="98"/>
      <c r="CYY93" s="98"/>
      <c r="CYZ93" s="98"/>
      <c r="CZA93" s="98"/>
      <c r="CZB93" s="98"/>
      <c r="CZC93" s="98"/>
      <c r="CZD93" s="98"/>
      <c r="CZE93" s="98"/>
      <c r="CZF93" s="98"/>
      <c r="CZG93" s="98"/>
      <c r="CZH93" s="98"/>
      <c r="CZI93" s="98"/>
      <c r="CZJ93" s="98"/>
      <c r="CZK93" s="98"/>
      <c r="CZL93" s="98"/>
      <c r="CZM93" s="98"/>
      <c r="CZN93" s="98"/>
      <c r="CZO93" s="98"/>
      <c r="CZP93" s="98"/>
      <c r="CZQ93" s="98"/>
      <c r="CZR93" s="98"/>
      <c r="CZS93" s="98"/>
      <c r="CZT93" s="98"/>
      <c r="CZU93" s="98"/>
      <c r="CZV93" s="98"/>
      <c r="CZW93" s="98"/>
      <c r="CZX93" s="98"/>
      <c r="CZY93" s="98"/>
      <c r="CZZ93" s="98"/>
      <c r="DAA93" s="98"/>
      <c r="DAB93" s="98"/>
      <c r="DAC93" s="98"/>
      <c r="DAD93" s="98"/>
      <c r="DAE93" s="98"/>
      <c r="DAF93" s="98"/>
      <c r="DAG93" s="98"/>
      <c r="DAH93" s="98"/>
      <c r="DAI93" s="98"/>
      <c r="DAJ93" s="98"/>
      <c r="DAK93" s="98"/>
      <c r="DAL93" s="98"/>
      <c r="DAM93" s="98"/>
      <c r="DAN93" s="98"/>
      <c r="DAO93" s="98"/>
      <c r="DAP93" s="98"/>
      <c r="DAQ93" s="98"/>
      <c r="DAR93" s="98"/>
      <c r="DAS93" s="98"/>
      <c r="DAT93" s="98"/>
      <c r="DAU93" s="98"/>
      <c r="DAV93" s="98"/>
      <c r="DAW93" s="98"/>
      <c r="DAX93" s="98"/>
      <c r="DAY93" s="98"/>
      <c r="DAZ93" s="98"/>
      <c r="DBA93" s="98"/>
      <c r="DBB93" s="98"/>
      <c r="DBC93" s="98"/>
      <c r="DBD93" s="98"/>
      <c r="DBE93" s="98"/>
      <c r="DBF93" s="98"/>
      <c r="DBG93" s="98"/>
      <c r="DBH93" s="98"/>
      <c r="DBI93" s="98"/>
      <c r="DBJ93" s="98"/>
      <c r="DBK93" s="98"/>
      <c r="DBL93" s="98"/>
      <c r="DBM93" s="98"/>
      <c r="DBN93" s="98"/>
      <c r="DBO93" s="98"/>
      <c r="DBP93" s="98"/>
      <c r="DBQ93" s="98"/>
      <c r="DBR93" s="98"/>
      <c r="DBS93" s="98"/>
      <c r="DBT93" s="98"/>
      <c r="DBU93" s="98"/>
      <c r="DBV93" s="98"/>
      <c r="DBW93" s="98"/>
      <c r="DBX93" s="98"/>
      <c r="DBY93" s="98"/>
      <c r="DBZ93" s="98"/>
      <c r="DCA93" s="98"/>
      <c r="DCB93" s="98"/>
      <c r="DCC93" s="98"/>
      <c r="DCD93" s="98"/>
      <c r="DCE93" s="98"/>
      <c r="DCF93" s="98"/>
      <c r="DCG93" s="98"/>
      <c r="DCH93" s="98"/>
      <c r="DCI93" s="98"/>
      <c r="DCJ93" s="98"/>
      <c r="DCK93" s="98"/>
      <c r="DCL93" s="98"/>
      <c r="DCM93" s="98"/>
      <c r="DCN93" s="98"/>
      <c r="DCO93" s="98"/>
      <c r="DCP93" s="98"/>
      <c r="DCQ93" s="98"/>
      <c r="DCR93" s="98"/>
      <c r="DCS93" s="98"/>
      <c r="DCT93" s="98"/>
      <c r="DCU93" s="98"/>
      <c r="DCV93" s="98"/>
      <c r="DCW93" s="98"/>
      <c r="DCX93" s="98"/>
      <c r="DCY93" s="98"/>
      <c r="DCZ93" s="98"/>
      <c r="DDA93" s="98"/>
      <c r="DDB93" s="98"/>
      <c r="DDC93" s="98"/>
      <c r="DDD93" s="98"/>
      <c r="DDE93" s="98"/>
      <c r="DDF93" s="98"/>
      <c r="DDG93" s="98"/>
      <c r="DDH93" s="98"/>
      <c r="DDI93" s="98"/>
      <c r="DDJ93" s="98"/>
      <c r="DDK93" s="98"/>
      <c r="DDL93" s="98"/>
      <c r="DDM93" s="98"/>
      <c r="DDN93" s="98"/>
      <c r="DDO93" s="98"/>
      <c r="DDP93" s="98"/>
      <c r="DDQ93" s="98"/>
      <c r="DDR93" s="98"/>
      <c r="DDS93" s="98"/>
      <c r="DDT93" s="98"/>
      <c r="DDU93" s="98"/>
      <c r="DDV93" s="98"/>
      <c r="DDW93" s="98"/>
      <c r="DDX93" s="98"/>
      <c r="DDY93" s="98"/>
      <c r="DDZ93" s="98"/>
      <c r="DEA93" s="98"/>
      <c r="DEB93" s="98"/>
      <c r="DEC93" s="98"/>
      <c r="DED93" s="98"/>
      <c r="DEE93" s="98"/>
      <c r="DEF93" s="98"/>
      <c r="DEG93" s="98"/>
      <c r="DEH93" s="98"/>
      <c r="DEI93" s="98"/>
      <c r="DEJ93" s="98"/>
      <c r="DEK93" s="98"/>
      <c r="DEL93" s="98"/>
      <c r="DEM93" s="98"/>
      <c r="DEN93" s="98"/>
      <c r="DEO93" s="98"/>
      <c r="DEP93" s="98"/>
      <c r="DEQ93" s="98"/>
      <c r="DER93" s="98"/>
      <c r="DES93" s="98"/>
      <c r="DET93" s="98"/>
      <c r="DEU93" s="98"/>
      <c r="DEV93" s="98"/>
      <c r="DEW93" s="98"/>
      <c r="DEX93" s="98"/>
      <c r="DEY93" s="98"/>
      <c r="DEZ93" s="98"/>
      <c r="DFA93" s="98"/>
      <c r="DFB93" s="98"/>
      <c r="DFC93" s="98"/>
      <c r="DFD93" s="98"/>
      <c r="DFE93" s="98"/>
      <c r="DFF93" s="98"/>
      <c r="DFG93" s="98"/>
      <c r="DFH93" s="98"/>
      <c r="DFI93" s="98"/>
      <c r="DFJ93" s="98"/>
      <c r="DFK93" s="98"/>
      <c r="DFL93" s="98"/>
      <c r="DFM93" s="98"/>
      <c r="DFN93" s="98"/>
      <c r="DFO93" s="98"/>
      <c r="DFP93" s="98"/>
      <c r="DFQ93" s="98"/>
      <c r="DFR93" s="98"/>
      <c r="DFS93" s="98"/>
      <c r="DFT93" s="98"/>
      <c r="DFU93" s="98"/>
      <c r="DFV93" s="98"/>
      <c r="DFW93" s="98"/>
      <c r="DFX93" s="98"/>
      <c r="DFY93" s="98"/>
      <c r="DFZ93" s="98"/>
      <c r="DGA93" s="98"/>
      <c r="DGB93" s="98"/>
      <c r="DGC93" s="98"/>
      <c r="DGD93" s="98"/>
      <c r="DGE93" s="98"/>
      <c r="DGF93" s="98"/>
      <c r="DGG93" s="98"/>
      <c r="DGH93" s="98"/>
      <c r="DGI93" s="98"/>
      <c r="DGJ93" s="98"/>
      <c r="DGK93" s="98"/>
      <c r="DGL93" s="98"/>
      <c r="DGM93" s="98"/>
      <c r="DGN93" s="98"/>
      <c r="DGO93" s="98"/>
      <c r="DGP93" s="98"/>
      <c r="DGQ93" s="98"/>
      <c r="DGR93" s="98"/>
      <c r="DGS93" s="98"/>
      <c r="DGT93" s="98"/>
      <c r="DGU93" s="98"/>
      <c r="DGV93" s="98"/>
      <c r="DGW93" s="98"/>
      <c r="DGX93" s="98"/>
      <c r="DGY93" s="98"/>
      <c r="DGZ93" s="98"/>
      <c r="DHA93" s="98"/>
      <c r="DHB93" s="98"/>
      <c r="DHC93" s="98"/>
      <c r="DHD93" s="98"/>
      <c r="DHE93" s="98"/>
      <c r="DHF93" s="98"/>
      <c r="DHG93" s="98"/>
      <c r="DHH93" s="98"/>
      <c r="DHI93" s="98"/>
      <c r="DHJ93" s="98"/>
      <c r="DHK93" s="98"/>
      <c r="DHL93" s="98"/>
      <c r="DHM93" s="98"/>
      <c r="DHN93" s="98"/>
      <c r="DHO93" s="98"/>
      <c r="DHP93" s="98"/>
      <c r="DHQ93" s="98"/>
      <c r="DHR93" s="98"/>
      <c r="DHS93" s="98"/>
      <c r="DHT93" s="98"/>
      <c r="DHU93" s="98"/>
      <c r="DHV93" s="98"/>
      <c r="DHW93" s="98"/>
      <c r="DHX93" s="98"/>
      <c r="DHY93" s="98"/>
      <c r="DHZ93" s="98"/>
      <c r="DIA93" s="98"/>
      <c r="DIB93" s="98"/>
      <c r="DIC93" s="98"/>
      <c r="DID93" s="98"/>
      <c r="DIE93" s="98"/>
      <c r="DIF93" s="98"/>
      <c r="DIG93" s="98"/>
      <c r="DIH93" s="98"/>
      <c r="DII93" s="98"/>
      <c r="DIJ93" s="98"/>
      <c r="DIK93" s="98"/>
      <c r="DIL93" s="98"/>
      <c r="DIM93" s="98"/>
      <c r="DIN93" s="98"/>
      <c r="DIO93" s="98"/>
      <c r="DIP93" s="98"/>
      <c r="DIQ93" s="98"/>
      <c r="DIR93" s="98"/>
      <c r="DIS93" s="98"/>
      <c r="DIT93" s="98"/>
      <c r="DIU93" s="98"/>
      <c r="DIV93" s="98"/>
      <c r="DIW93" s="98"/>
      <c r="DIX93" s="98"/>
      <c r="DIY93" s="98"/>
      <c r="DIZ93" s="98"/>
      <c r="DJA93" s="98"/>
      <c r="DJB93" s="98"/>
      <c r="DJC93" s="98"/>
      <c r="DJD93" s="98"/>
      <c r="DJE93" s="98"/>
      <c r="DJF93" s="98"/>
      <c r="DJG93" s="98"/>
      <c r="DJH93" s="98"/>
      <c r="DJI93" s="98"/>
      <c r="DJJ93" s="98"/>
      <c r="DJK93" s="98"/>
      <c r="DJL93" s="98"/>
      <c r="DJM93" s="98"/>
      <c r="DJN93" s="98"/>
      <c r="DJO93" s="98"/>
      <c r="DJP93" s="98"/>
      <c r="DJQ93" s="98"/>
      <c r="DJR93" s="98"/>
      <c r="DJS93" s="98"/>
      <c r="DJT93" s="98"/>
      <c r="DJU93" s="98"/>
      <c r="DJV93" s="98"/>
      <c r="DJW93" s="98"/>
      <c r="DJX93" s="98"/>
      <c r="DJY93" s="98"/>
      <c r="DJZ93" s="98"/>
      <c r="DKA93" s="98"/>
      <c r="DKB93" s="98"/>
      <c r="DKC93" s="98"/>
      <c r="DKD93" s="98"/>
      <c r="DKE93" s="98"/>
      <c r="DKF93" s="98"/>
      <c r="DKG93" s="98"/>
      <c r="DKH93" s="98"/>
      <c r="DKI93" s="98"/>
      <c r="DKJ93" s="98"/>
      <c r="DKK93" s="98"/>
      <c r="DKL93" s="98"/>
      <c r="DKM93" s="98"/>
      <c r="DKN93" s="98"/>
      <c r="DKO93" s="98"/>
      <c r="DKP93" s="98"/>
      <c r="DKQ93" s="98"/>
      <c r="DKR93" s="98"/>
      <c r="DKS93" s="98"/>
      <c r="DKT93" s="98"/>
      <c r="DKU93" s="98"/>
      <c r="DKV93" s="98"/>
      <c r="DKW93" s="98"/>
      <c r="DKX93" s="98"/>
      <c r="DKY93" s="98"/>
      <c r="DKZ93" s="98"/>
      <c r="DLA93" s="98"/>
      <c r="DLB93" s="98"/>
      <c r="DLC93" s="98"/>
      <c r="DLD93" s="98"/>
      <c r="DLE93" s="98"/>
      <c r="DLF93" s="98"/>
      <c r="DLG93" s="98"/>
      <c r="DLH93" s="98"/>
      <c r="DLI93" s="98"/>
      <c r="DLJ93" s="98"/>
      <c r="DLK93" s="98"/>
      <c r="DLL93" s="98"/>
      <c r="DLM93" s="98"/>
      <c r="DLN93" s="98"/>
      <c r="DLO93" s="98"/>
      <c r="DLP93" s="98"/>
      <c r="DLQ93" s="98"/>
      <c r="DLR93" s="98"/>
      <c r="DLS93" s="98"/>
      <c r="DLT93" s="98"/>
      <c r="DLU93" s="98"/>
      <c r="DLV93" s="98"/>
      <c r="DLW93" s="98"/>
      <c r="DLX93" s="98"/>
      <c r="DLY93" s="98"/>
      <c r="DLZ93" s="98"/>
      <c r="DMA93" s="98"/>
      <c r="DMB93" s="98"/>
      <c r="DMC93" s="98"/>
      <c r="DMD93" s="98"/>
      <c r="DME93" s="98"/>
      <c r="DMF93" s="98"/>
      <c r="DMG93" s="98"/>
      <c r="DMH93" s="98"/>
      <c r="DMI93" s="98"/>
      <c r="DMJ93" s="98"/>
      <c r="DMK93" s="98"/>
      <c r="DML93" s="98"/>
      <c r="DMM93" s="98"/>
      <c r="DMN93" s="98"/>
      <c r="DMO93" s="98"/>
      <c r="DMP93" s="98"/>
      <c r="DMQ93" s="98"/>
      <c r="DMR93" s="98"/>
      <c r="DMS93" s="98"/>
      <c r="DMT93" s="98"/>
      <c r="DMU93" s="98"/>
      <c r="DMV93" s="98"/>
      <c r="DMW93" s="98"/>
      <c r="DMX93" s="98"/>
      <c r="DMY93" s="98"/>
      <c r="DMZ93" s="98"/>
      <c r="DNA93" s="98"/>
      <c r="DNB93" s="98"/>
      <c r="DNC93" s="98"/>
      <c r="DND93" s="98"/>
      <c r="DNE93" s="98"/>
      <c r="DNF93" s="98"/>
      <c r="DNG93" s="98"/>
      <c r="DNH93" s="98"/>
      <c r="DNI93" s="98"/>
      <c r="DNJ93" s="98"/>
      <c r="DNK93" s="98"/>
      <c r="DNL93" s="98"/>
      <c r="DNM93" s="98"/>
      <c r="DNN93" s="98"/>
      <c r="DNO93" s="98"/>
      <c r="DNP93" s="98"/>
      <c r="DNQ93" s="98"/>
      <c r="DNR93" s="98"/>
      <c r="DNS93" s="98"/>
      <c r="DNT93" s="98"/>
      <c r="DNU93" s="98"/>
      <c r="DNV93" s="98"/>
      <c r="DNW93" s="98"/>
      <c r="DNX93" s="98"/>
      <c r="DNY93" s="98"/>
      <c r="DNZ93" s="98"/>
      <c r="DOA93" s="98"/>
      <c r="DOB93" s="98"/>
      <c r="DOC93" s="98"/>
      <c r="DOD93" s="98"/>
      <c r="DOE93" s="98"/>
      <c r="DOF93" s="98"/>
      <c r="DOG93" s="98"/>
      <c r="DOH93" s="98"/>
      <c r="DOI93" s="98"/>
      <c r="DOJ93" s="98"/>
      <c r="DOK93" s="98"/>
      <c r="DOL93" s="98"/>
      <c r="DOM93" s="98"/>
      <c r="DON93" s="98"/>
      <c r="DOO93" s="98"/>
      <c r="DOP93" s="98"/>
      <c r="DOQ93" s="98"/>
      <c r="DOR93" s="98"/>
      <c r="DOS93" s="98"/>
      <c r="DOT93" s="98"/>
      <c r="DOU93" s="98"/>
      <c r="DOV93" s="98"/>
      <c r="DOW93" s="98"/>
      <c r="DOX93" s="98"/>
      <c r="DOY93" s="98"/>
      <c r="DOZ93" s="98"/>
      <c r="DPA93" s="98"/>
      <c r="DPB93" s="98"/>
      <c r="DPC93" s="98"/>
      <c r="DPD93" s="98"/>
      <c r="DPE93" s="98"/>
      <c r="DPF93" s="98"/>
      <c r="DPG93" s="98"/>
      <c r="DPH93" s="98"/>
      <c r="DPI93" s="98"/>
      <c r="DPJ93" s="98"/>
      <c r="DPK93" s="98"/>
      <c r="DPL93" s="98"/>
      <c r="DPM93" s="98"/>
      <c r="DPN93" s="98"/>
      <c r="DPO93" s="98"/>
      <c r="DPP93" s="98"/>
      <c r="DPQ93" s="98"/>
      <c r="DPR93" s="98"/>
      <c r="DPS93" s="98"/>
      <c r="DPT93" s="98"/>
      <c r="DPU93" s="98"/>
      <c r="DPV93" s="98"/>
      <c r="DPW93" s="98"/>
      <c r="DPX93" s="98"/>
      <c r="DPY93" s="98"/>
      <c r="DPZ93" s="98"/>
      <c r="DQA93" s="98"/>
      <c r="DQB93" s="98"/>
      <c r="DQC93" s="98"/>
      <c r="DQD93" s="98"/>
      <c r="DQE93" s="98"/>
      <c r="DQF93" s="98"/>
      <c r="DQG93" s="98"/>
      <c r="DQH93" s="98"/>
      <c r="DQI93" s="98"/>
      <c r="DQJ93" s="98"/>
      <c r="DQK93" s="98"/>
      <c r="DQL93" s="98"/>
      <c r="DQM93" s="98"/>
      <c r="DQN93" s="98"/>
      <c r="DQO93" s="98"/>
      <c r="DQP93" s="98"/>
      <c r="DQQ93" s="98"/>
      <c r="DQR93" s="98"/>
      <c r="DQS93" s="98"/>
      <c r="DQT93" s="98"/>
      <c r="DQU93" s="98"/>
      <c r="DQV93" s="98"/>
      <c r="DQW93" s="98"/>
      <c r="DQX93" s="98"/>
      <c r="DQY93" s="98"/>
      <c r="DQZ93" s="98"/>
      <c r="DRA93" s="98"/>
      <c r="DRB93" s="98"/>
      <c r="DRC93" s="98"/>
      <c r="DRD93" s="98"/>
      <c r="DRE93" s="98"/>
      <c r="DRF93" s="98"/>
      <c r="DRG93" s="98"/>
      <c r="DRH93" s="98"/>
      <c r="DRI93" s="98"/>
      <c r="DRJ93" s="98"/>
      <c r="DRK93" s="98"/>
      <c r="DRL93" s="98"/>
      <c r="DRM93" s="98"/>
      <c r="DRN93" s="98"/>
      <c r="DRO93" s="98"/>
      <c r="DRP93" s="98"/>
      <c r="DRQ93" s="98"/>
      <c r="DRR93" s="98"/>
      <c r="DRS93" s="98"/>
      <c r="DRT93" s="98"/>
      <c r="DRU93" s="98"/>
      <c r="DRV93" s="98"/>
      <c r="DRW93" s="98"/>
      <c r="DRX93" s="98"/>
      <c r="DRY93" s="98"/>
      <c r="DRZ93" s="98"/>
      <c r="DSA93" s="98"/>
      <c r="DSB93" s="98"/>
      <c r="DSC93" s="98"/>
      <c r="DSD93" s="98"/>
      <c r="DSE93" s="98"/>
      <c r="DSF93" s="98"/>
      <c r="DSG93" s="98"/>
      <c r="DSH93" s="98"/>
      <c r="DSI93" s="98"/>
      <c r="DSJ93" s="98"/>
      <c r="DSK93" s="98"/>
      <c r="DSL93" s="98"/>
      <c r="DSM93" s="98"/>
      <c r="DSN93" s="98"/>
      <c r="DSO93" s="98"/>
      <c r="DSP93" s="98"/>
      <c r="DSQ93" s="98"/>
      <c r="DSR93" s="98"/>
      <c r="DSS93" s="98"/>
      <c r="DST93" s="98"/>
      <c r="DSU93" s="98"/>
      <c r="DSV93" s="98"/>
      <c r="DSW93" s="98"/>
      <c r="DSX93" s="98"/>
      <c r="DSY93" s="98"/>
      <c r="DSZ93" s="98"/>
      <c r="DTA93" s="98"/>
      <c r="DTB93" s="98"/>
      <c r="DTC93" s="98"/>
      <c r="DTD93" s="98"/>
      <c r="DTE93" s="98"/>
      <c r="DTF93" s="98"/>
      <c r="DTG93" s="98"/>
      <c r="DTH93" s="98"/>
      <c r="DTI93" s="98"/>
      <c r="DTJ93" s="98"/>
      <c r="DTK93" s="98"/>
      <c r="DTL93" s="98"/>
      <c r="DTM93" s="98"/>
      <c r="DTN93" s="98"/>
      <c r="DTO93" s="98"/>
      <c r="DTP93" s="98"/>
      <c r="DTQ93" s="98"/>
      <c r="DTR93" s="98"/>
      <c r="DTS93" s="98"/>
      <c r="DTT93" s="98"/>
      <c r="DTU93" s="98"/>
      <c r="DTV93" s="98"/>
      <c r="DTW93" s="98"/>
      <c r="DTX93" s="98"/>
      <c r="DTY93" s="98"/>
      <c r="DTZ93" s="98"/>
      <c r="DUA93" s="98"/>
      <c r="DUB93" s="98"/>
      <c r="DUC93" s="98"/>
      <c r="DUD93" s="98"/>
      <c r="DUE93" s="98"/>
      <c r="DUF93" s="98"/>
      <c r="DUG93" s="98"/>
      <c r="DUH93" s="98"/>
      <c r="DUI93" s="98"/>
      <c r="DUJ93" s="98"/>
      <c r="DUK93" s="98"/>
      <c r="DUL93" s="98"/>
      <c r="DUM93" s="98"/>
      <c r="DUN93" s="98"/>
      <c r="DUO93" s="98"/>
      <c r="DUP93" s="98"/>
      <c r="DUQ93" s="98"/>
      <c r="DUR93" s="98"/>
      <c r="DUS93" s="98"/>
      <c r="DUT93" s="98"/>
      <c r="DUU93" s="98"/>
      <c r="DUV93" s="98"/>
      <c r="DUW93" s="98"/>
      <c r="DUX93" s="98"/>
      <c r="DUY93" s="98"/>
      <c r="DUZ93" s="98"/>
      <c r="DVA93" s="98"/>
      <c r="DVB93" s="98"/>
      <c r="DVC93" s="98"/>
      <c r="DVD93" s="98"/>
      <c r="DVE93" s="98"/>
      <c r="DVF93" s="98"/>
      <c r="DVG93" s="98"/>
      <c r="DVH93" s="98"/>
      <c r="DVI93" s="98"/>
      <c r="DVJ93" s="98"/>
      <c r="DVK93" s="98"/>
      <c r="DVL93" s="98"/>
      <c r="DVM93" s="98"/>
      <c r="DVN93" s="98"/>
      <c r="DVO93" s="98"/>
      <c r="DVP93" s="98"/>
      <c r="DVQ93" s="98"/>
      <c r="DVR93" s="98"/>
      <c r="DVS93" s="98"/>
      <c r="DVT93" s="98"/>
      <c r="DVU93" s="98"/>
      <c r="DVV93" s="98"/>
      <c r="DVW93" s="98"/>
      <c r="DVX93" s="98"/>
      <c r="DVY93" s="98"/>
      <c r="DVZ93" s="98"/>
      <c r="DWA93" s="98"/>
      <c r="DWB93" s="98"/>
      <c r="DWC93" s="98"/>
      <c r="DWD93" s="98"/>
      <c r="DWE93" s="98"/>
      <c r="DWF93" s="98"/>
      <c r="DWG93" s="98"/>
      <c r="DWH93" s="98"/>
      <c r="DWI93" s="98"/>
      <c r="DWJ93" s="98"/>
      <c r="DWK93" s="98"/>
      <c r="DWL93" s="98"/>
      <c r="DWM93" s="98"/>
      <c r="DWN93" s="98"/>
      <c r="DWO93" s="98"/>
      <c r="DWP93" s="98"/>
      <c r="DWQ93" s="98"/>
      <c r="DWR93" s="98"/>
      <c r="DWS93" s="98"/>
      <c r="DWT93" s="98"/>
      <c r="DWU93" s="98"/>
      <c r="DWV93" s="98"/>
      <c r="DWW93" s="98"/>
      <c r="DWX93" s="98"/>
      <c r="DWY93" s="98"/>
      <c r="DWZ93" s="98"/>
      <c r="DXA93" s="98"/>
      <c r="DXB93" s="98"/>
      <c r="DXC93" s="98"/>
      <c r="DXD93" s="98"/>
      <c r="DXE93" s="98"/>
      <c r="DXF93" s="98"/>
      <c r="DXG93" s="98"/>
      <c r="DXH93" s="98"/>
      <c r="DXI93" s="98"/>
      <c r="DXJ93" s="98"/>
      <c r="DXK93" s="98"/>
      <c r="DXL93" s="98"/>
      <c r="DXM93" s="98"/>
      <c r="DXN93" s="98"/>
      <c r="DXO93" s="98"/>
      <c r="DXP93" s="98"/>
      <c r="DXQ93" s="98"/>
      <c r="DXR93" s="98"/>
      <c r="DXS93" s="98"/>
      <c r="DXT93" s="98"/>
      <c r="DXU93" s="98"/>
      <c r="DXV93" s="98"/>
      <c r="DXW93" s="98"/>
      <c r="DXX93" s="98"/>
      <c r="DXY93" s="98"/>
      <c r="DXZ93" s="98"/>
      <c r="DYA93" s="98"/>
      <c r="DYB93" s="98"/>
      <c r="DYC93" s="98"/>
      <c r="DYD93" s="98"/>
      <c r="DYE93" s="98"/>
      <c r="DYF93" s="98"/>
      <c r="DYG93" s="98"/>
      <c r="DYH93" s="98"/>
      <c r="DYI93" s="98"/>
      <c r="DYJ93" s="98"/>
      <c r="DYK93" s="98"/>
      <c r="DYL93" s="98"/>
      <c r="DYM93" s="98"/>
      <c r="DYN93" s="98"/>
      <c r="DYO93" s="98"/>
      <c r="DYP93" s="98"/>
      <c r="DYQ93" s="98"/>
      <c r="DYR93" s="98"/>
      <c r="DYS93" s="98"/>
      <c r="DYT93" s="98"/>
      <c r="DYU93" s="98"/>
      <c r="DYV93" s="98"/>
      <c r="DYW93" s="98"/>
      <c r="DYX93" s="98"/>
      <c r="DYY93" s="98"/>
      <c r="DYZ93" s="98"/>
      <c r="DZA93" s="98"/>
      <c r="DZB93" s="98"/>
      <c r="DZC93" s="98"/>
      <c r="DZD93" s="98"/>
      <c r="DZE93" s="98"/>
      <c r="DZF93" s="98"/>
      <c r="DZG93" s="98"/>
      <c r="DZH93" s="98"/>
      <c r="DZI93" s="98"/>
      <c r="DZJ93" s="98"/>
      <c r="DZK93" s="98"/>
      <c r="DZL93" s="98"/>
      <c r="DZM93" s="98"/>
      <c r="DZN93" s="98"/>
      <c r="DZO93" s="98"/>
      <c r="DZP93" s="98"/>
      <c r="DZQ93" s="98"/>
      <c r="DZR93" s="98"/>
      <c r="DZS93" s="98"/>
      <c r="DZT93" s="98"/>
      <c r="DZU93" s="98"/>
      <c r="DZV93" s="98"/>
      <c r="DZW93" s="98"/>
      <c r="DZX93" s="98"/>
      <c r="DZY93" s="98"/>
      <c r="DZZ93" s="98"/>
      <c r="EAA93" s="98"/>
      <c r="EAB93" s="98"/>
      <c r="EAC93" s="98"/>
      <c r="EAD93" s="98"/>
      <c r="EAE93" s="98"/>
      <c r="EAF93" s="98"/>
      <c r="EAG93" s="98"/>
      <c r="EAH93" s="98"/>
      <c r="EAI93" s="98"/>
      <c r="EAJ93" s="98"/>
      <c r="EAK93" s="98"/>
      <c r="EAL93" s="98"/>
      <c r="EAM93" s="98"/>
      <c r="EAN93" s="98"/>
      <c r="EAO93" s="98"/>
      <c r="EAP93" s="98"/>
      <c r="EAQ93" s="98"/>
      <c r="EAR93" s="98"/>
      <c r="EAS93" s="98"/>
      <c r="EAT93" s="98"/>
      <c r="EAU93" s="98"/>
      <c r="EAV93" s="98"/>
      <c r="EAW93" s="98"/>
      <c r="EAX93" s="98"/>
      <c r="EAY93" s="98"/>
      <c r="EAZ93" s="98"/>
      <c r="EBA93" s="98"/>
      <c r="EBB93" s="98"/>
      <c r="EBC93" s="98"/>
      <c r="EBD93" s="98"/>
      <c r="EBE93" s="98"/>
      <c r="EBF93" s="98"/>
      <c r="EBG93" s="98"/>
      <c r="EBH93" s="98"/>
      <c r="EBI93" s="98"/>
      <c r="EBJ93" s="98"/>
      <c r="EBK93" s="98"/>
      <c r="EBL93" s="98"/>
      <c r="EBM93" s="98"/>
      <c r="EBN93" s="98"/>
      <c r="EBO93" s="98"/>
      <c r="EBP93" s="98"/>
      <c r="EBQ93" s="98"/>
      <c r="EBR93" s="98"/>
      <c r="EBS93" s="98"/>
      <c r="EBT93" s="98"/>
      <c r="EBU93" s="98"/>
      <c r="EBV93" s="98"/>
      <c r="EBW93" s="98"/>
      <c r="EBX93" s="98"/>
      <c r="EBY93" s="98"/>
      <c r="EBZ93" s="98"/>
      <c r="ECA93" s="98"/>
      <c r="ECB93" s="98"/>
      <c r="ECC93" s="98"/>
      <c r="ECD93" s="98"/>
      <c r="ECE93" s="98"/>
      <c r="ECF93" s="98"/>
      <c r="ECG93" s="98"/>
      <c r="ECH93" s="98"/>
      <c r="ECI93" s="98"/>
      <c r="ECJ93" s="98"/>
      <c r="ECK93" s="98"/>
      <c r="ECL93" s="98"/>
      <c r="ECM93" s="98"/>
      <c r="ECN93" s="98"/>
      <c r="ECO93" s="98"/>
      <c r="ECP93" s="98"/>
      <c r="ECQ93" s="98"/>
      <c r="ECR93" s="98"/>
      <c r="ECS93" s="98"/>
      <c r="ECT93" s="98"/>
      <c r="ECU93" s="98"/>
      <c r="ECV93" s="98"/>
      <c r="ECW93" s="98"/>
      <c r="ECX93" s="98"/>
      <c r="ECY93" s="98"/>
      <c r="ECZ93" s="98"/>
      <c r="EDA93" s="98"/>
      <c r="EDB93" s="98"/>
      <c r="EDC93" s="98"/>
      <c r="EDD93" s="98"/>
      <c r="EDE93" s="98"/>
      <c r="EDF93" s="98"/>
      <c r="EDG93" s="98"/>
      <c r="EDH93" s="98"/>
      <c r="EDI93" s="98"/>
      <c r="EDJ93" s="98"/>
      <c r="EDK93" s="98"/>
      <c r="EDL93" s="98"/>
      <c r="EDM93" s="98"/>
      <c r="EDN93" s="98"/>
      <c r="EDO93" s="98"/>
      <c r="EDP93" s="98"/>
      <c r="EDQ93" s="98"/>
      <c r="EDR93" s="98"/>
      <c r="EDS93" s="98"/>
      <c r="EDT93" s="98"/>
      <c r="EDU93" s="98"/>
      <c r="EDV93" s="98"/>
      <c r="EDW93" s="98"/>
      <c r="EDX93" s="98"/>
      <c r="EDY93" s="98"/>
      <c r="EDZ93" s="98"/>
      <c r="EEA93" s="98"/>
      <c r="EEB93" s="98"/>
      <c r="EEC93" s="98"/>
      <c r="EED93" s="98"/>
      <c r="EEE93" s="98"/>
      <c r="EEF93" s="98"/>
      <c r="EEG93" s="98"/>
      <c r="EEH93" s="98"/>
      <c r="EEI93" s="98"/>
      <c r="EEJ93" s="98"/>
      <c r="EEK93" s="98"/>
      <c r="EEL93" s="98"/>
      <c r="EEM93" s="98"/>
      <c r="EEN93" s="98"/>
      <c r="EEO93" s="98"/>
      <c r="EEP93" s="98"/>
      <c r="EEQ93" s="98"/>
      <c r="EER93" s="98"/>
      <c r="EES93" s="98"/>
      <c r="EET93" s="98"/>
      <c r="EEU93" s="98"/>
      <c r="EEV93" s="98"/>
      <c r="EEW93" s="98"/>
      <c r="EEX93" s="98"/>
      <c r="EEY93" s="98"/>
      <c r="EEZ93" s="98"/>
      <c r="EFA93" s="98"/>
      <c r="EFB93" s="98"/>
      <c r="EFC93" s="98"/>
      <c r="EFD93" s="98"/>
      <c r="EFE93" s="98"/>
      <c r="EFF93" s="98"/>
      <c r="EFG93" s="98"/>
      <c r="EFH93" s="98"/>
      <c r="EFI93" s="98"/>
      <c r="EFJ93" s="98"/>
      <c r="EFK93" s="98"/>
      <c r="EFL93" s="98"/>
      <c r="EFM93" s="98"/>
      <c r="EFN93" s="98"/>
      <c r="EFO93" s="98"/>
      <c r="EFP93" s="98"/>
      <c r="EFQ93" s="98"/>
      <c r="EFR93" s="98"/>
      <c r="EFS93" s="98"/>
      <c r="EFT93" s="98"/>
      <c r="EFU93" s="98"/>
      <c r="EFV93" s="98"/>
      <c r="EFW93" s="98"/>
      <c r="EFX93" s="98"/>
      <c r="EFY93" s="98"/>
      <c r="EFZ93" s="98"/>
      <c r="EGA93" s="98"/>
      <c r="EGB93" s="98"/>
      <c r="EGC93" s="98"/>
      <c r="EGD93" s="98"/>
      <c r="EGE93" s="98"/>
      <c r="EGF93" s="98"/>
      <c r="EGG93" s="98"/>
      <c r="EGH93" s="98"/>
      <c r="EGI93" s="98"/>
      <c r="EGJ93" s="98"/>
      <c r="EGK93" s="98"/>
      <c r="EGL93" s="98"/>
      <c r="EGM93" s="98"/>
      <c r="EGN93" s="98"/>
      <c r="EGO93" s="98"/>
      <c r="EGP93" s="98"/>
      <c r="EGQ93" s="98"/>
      <c r="EGR93" s="98"/>
      <c r="EGS93" s="98"/>
      <c r="EGT93" s="98"/>
      <c r="EGU93" s="98"/>
      <c r="EGV93" s="98"/>
      <c r="EGW93" s="98"/>
      <c r="EGX93" s="98"/>
      <c r="EGY93" s="98"/>
      <c r="EGZ93" s="98"/>
      <c r="EHA93" s="98"/>
      <c r="EHB93" s="98"/>
      <c r="EHC93" s="98"/>
      <c r="EHD93" s="98"/>
      <c r="EHE93" s="98"/>
      <c r="EHF93" s="98"/>
      <c r="EHG93" s="98"/>
      <c r="EHH93" s="98"/>
      <c r="EHI93" s="98"/>
      <c r="EHJ93" s="98"/>
      <c r="EHK93" s="98"/>
      <c r="EHL93" s="98"/>
      <c r="EHM93" s="98"/>
      <c r="EHN93" s="98"/>
      <c r="EHO93" s="98"/>
      <c r="EHP93" s="98"/>
      <c r="EHQ93" s="98"/>
      <c r="EHR93" s="98"/>
      <c r="EHS93" s="98"/>
      <c r="EHT93" s="98"/>
      <c r="EHU93" s="98"/>
      <c r="EHV93" s="98"/>
      <c r="EHW93" s="98"/>
      <c r="EHX93" s="98"/>
      <c r="EHY93" s="98"/>
      <c r="EHZ93" s="98"/>
      <c r="EIA93" s="98"/>
      <c r="EIB93" s="98"/>
      <c r="EIC93" s="98"/>
      <c r="EID93" s="98"/>
      <c r="EIE93" s="98"/>
      <c r="EIF93" s="98"/>
      <c r="EIG93" s="98"/>
      <c r="EIH93" s="98"/>
      <c r="EII93" s="98"/>
      <c r="EIJ93" s="98"/>
      <c r="EIK93" s="98"/>
      <c r="EIL93" s="98"/>
      <c r="EIM93" s="98"/>
      <c r="EIN93" s="98"/>
      <c r="EIO93" s="98"/>
      <c r="EIP93" s="98"/>
      <c r="EIQ93" s="98"/>
      <c r="EIR93" s="98"/>
      <c r="EIS93" s="98"/>
      <c r="EIT93" s="98"/>
      <c r="EIU93" s="98"/>
      <c r="EIV93" s="98"/>
      <c r="EIW93" s="98"/>
      <c r="EIX93" s="98"/>
      <c r="EIY93" s="98"/>
      <c r="EIZ93" s="98"/>
      <c r="EJA93" s="98"/>
      <c r="EJB93" s="98"/>
      <c r="EJC93" s="98"/>
      <c r="EJD93" s="98"/>
      <c r="EJE93" s="98"/>
      <c r="EJF93" s="98"/>
      <c r="EJG93" s="98"/>
      <c r="EJH93" s="98"/>
      <c r="EJI93" s="98"/>
      <c r="EJJ93" s="98"/>
      <c r="EJK93" s="98"/>
      <c r="EJL93" s="98"/>
      <c r="EJM93" s="98"/>
      <c r="EJN93" s="98"/>
      <c r="EJO93" s="98"/>
      <c r="EJP93" s="98"/>
      <c r="EJQ93" s="98"/>
      <c r="EJR93" s="98"/>
      <c r="EJS93" s="98"/>
      <c r="EJT93" s="98"/>
      <c r="EJU93" s="98"/>
      <c r="EJV93" s="98"/>
      <c r="EJW93" s="98"/>
      <c r="EJX93" s="98"/>
      <c r="EJY93" s="98"/>
      <c r="EJZ93" s="98"/>
      <c r="EKA93" s="98"/>
      <c r="EKB93" s="98"/>
      <c r="EKC93" s="98"/>
      <c r="EKD93" s="98"/>
      <c r="EKE93" s="98"/>
      <c r="EKF93" s="98"/>
      <c r="EKG93" s="98"/>
      <c r="EKH93" s="98"/>
      <c r="EKI93" s="98"/>
      <c r="EKJ93" s="98"/>
      <c r="EKK93" s="98"/>
      <c r="EKL93" s="98"/>
      <c r="EKM93" s="98"/>
      <c r="EKN93" s="98"/>
      <c r="EKO93" s="98"/>
      <c r="EKP93" s="98"/>
      <c r="EKQ93" s="98"/>
      <c r="EKR93" s="98"/>
      <c r="EKS93" s="98"/>
      <c r="EKT93" s="98"/>
      <c r="EKU93" s="98"/>
      <c r="EKV93" s="98"/>
      <c r="EKW93" s="98"/>
      <c r="EKX93" s="98"/>
      <c r="EKY93" s="98"/>
      <c r="EKZ93" s="98"/>
      <c r="ELA93" s="98"/>
      <c r="ELB93" s="98"/>
      <c r="ELC93" s="98"/>
      <c r="ELD93" s="98"/>
      <c r="ELE93" s="98"/>
      <c r="ELF93" s="98"/>
      <c r="ELG93" s="98"/>
      <c r="ELH93" s="98"/>
      <c r="ELI93" s="98"/>
      <c r="ELJ93" s="98"/>
      <c r="ELK93" s="98"/>
      <c r="ELL93" s="98"/>
      <c r="ELM93" s="98"/>
      <c r="ELN93" s="98"/>
      <c r="ELO93" s="98"/>
      <c r="ELP93" s="98"/>
      <c r="ELQ93" s="98"/>
      <c r="ELR93" s="98"/>
      <c r="ELS93" s="98"/>
      <c r="ELT93" s="98"/>
      <c r="ELU93" s="98"/>
      <c r="ELV93" s="98"/>
      <c r="ELW93" s="98"/>
      <c r="ELX93" s="98"/>
      <c r="ELY93" s="98"/>
      <c r="ELZ93" s="98"/>
      <c r="EMA93" s="98"/>
      <c r="EMB93" s="98"/>
      <c r="EMC93" s="98"/>
      <c r="EMD93" s="98"/>
      <c r="EME93" s="98"/>
      <c r="EMF93" s="98"/>
      <c r="EMG93" s="98"/>
      <c r="EMH93" s="98"/>
      <c r="EMI93" s="98"/>
      <c r="EMJ93" s="98"/>
      <c r="EMK93" s="98"/>
      <c r="EML93" s="98"/>
      <c r="EMM93" s="98"/>
      <c r="EMN93" s="98"/>
      <c r="EMO93" s="98"/>
      <c r="EMP93" s="98"/>
      <c r="EMQ93" s="98"/>
      <c r="EMR93" s="98"/>
      <c r="EMS93" s="98"/>
      <c r="EMT93" s="98"/>
      <c r="EMU93" s="98"/>
      <c r="EMV93" s="98"/>
      <c r="EMW93" s="98"/>
      <c r="EMX93" s="98"/>
      <c r="EMY93" s="98"/>
      <c r="EMZ93" s="98"/>
      <c r="ENA93" s="98"/>
      <c r="ENB93" s="98"/>
      <c r="ENC93" s="98"/>
      <c r="END93" s="98"/>
      <c r="ENE93" s="98"/>
      <c r="ENF93" s="98"/>
      <c r="ENG93" s="98"/>
      <c r="ENH93" s="98"/>
      <c r="ENI93" s="98"/>
      <c r="ENJ93" s="98"/>
      <c r="ENK93" s="98"/>
      <c r="ENL93" s="98"/>
      <c r="ENM93" s="98"/>
      <c r="ENN93" s="98"/>
      <c r="ENO93" s="98"/>
      <c r="ENP93" s="98"/>
      <c r="ENQ93" s="98"/>
      <c r="ENR93" s="98"/>
      <c r="ENS93" s="98"/>
      <c r="ENT93" s="98"/>
      <c r="ENU93" s="98"/>
      <c r="ENV93" s="98"/>
      <c r="ENW93" s="98"/>
      <c r="ENX93" s="98"/>
      <c r="ENY93" s="98"/>
      <c r="ENZ93" s="98"/>
      <c r="EOA93" s="98"/>
      <c r="EOB93" s="98"/>
      <c r="EOC93" s="98"/>
      <c r="EOD93" s="98"/>
      <c r="EOE93" s="98"/>
      <c r="EOF93" s="98"/>
      <c r="EOG93" s="98"/>
      <c r="EOH93" s="98"/>
      <c r="EOI93" s="98"/>
      <c r="EOJ93" s="98"/>
      <c r="EOK93" s="98"/>
      <c r="EOL93" s="98"/>
      <c r="EOM93" s="98"/>
      <c r="EON93" s="98"/>
      <c r="EOO93" s="98"/>
      <c r="EOP93" s="98"/>
      <c r="EOQ93" s="98"/>
      <c r="EOR93" s="98"/>
      <c r="EOS93" s="98"/>
      <c r="EOT93" s="98"/>
      <c r="EOU93" s="98"/>
      <c r="EOV93" s="98"/>
      <c r="EOW93" s="98"/>
      <c r="EOX93" s="98"/>
      <c r="EOY93" s="98"/>
      <c r="EOZ93" s="98"/>
      <c r="EPA93" s="98"/>
      <c r="EPB93" s="98"/>
      <c r="EPC93" s="98"/>
      <c r="EPD93" s="98"/>
      <c r="EPE93" s="98"/>
      <c r="EPF93" s="98"/>
      <c r="EPG93" s="98"/>
      <c r="EPH93" s="98"/>
      <c r="EPI93" s="98"/>
      <c r="EPJ93" s="98"/>
      <c r="EPK93" s="98"/>
      <c r="EPL93" s="98"/>
      <c r="EPM93" s="98"/>
      <c r="EPN93" s="98"/>
      <c r="EPO93" s="98"/>
      <c r="EPP93" s="98"/>
      <c r="EPQ93" s="98"/>
      <c r="EPR93" s="98"/>
      <c r="EPS93" s="98"/>
      <c r="EPT93" s="98"/>
      <c r="EPU93" s="98"/>
      <c r="EPV93" s="98"/>
      <c r="EPW93" s="98"/>
      <c r="EPX93" s="98"/>
      <c r="EPY93" s="98"/>
      <c r="EPZ93" s="98"/>
      <c r="EQA93" s="98"/>
      <c r="EQB93" s="98"/>
      <c r="EQC93" s="98"/>
      <c r="EQD93" s="98"/>
      <c r="EQE93" s="98"/>
      <c r="EQF93" s="98"/>
      <c r="EQG93" s="98"/>
      <c r="EQH93" s="98"/>
      <c r="EQI93" s="98"/>
      <c r="EQJ93" s="98"/>
      <c r="EQK93" s="98"/>
      <c r="EQL93" s="98"/>
      <c r="EQM93" s="98"/>
      <c r="EQN93" s="98"/>
      <c r="EQO93" s="98"/>
      <c r="EQP93" s="98"/>
      <c r="EQQ93" s="98"/>
      <c r="EQR93" s="98"/>
      <c r="EQS93" s="98"/>
      <c r="EQT93" s="98"/>
      <c r="EQU93" s="98"/>
      <c r="EQV93" s="98"/>
      <c r="EQW93" s="98"/>
      <c r="EQX93" s="98"/>
      <c r="EQY93" s="98"/>
      <c r="EQZ93" s="98"/>
      <c r="ERA93" s="98"/>
      <c r="ERB93" s="98"/>
      <c r="ERC93" s="98"/>
      <c r="ERD93" s="98"/>
      <c r="ERE93" s="98"/>
      <c r="ERF93" s="98"/>
      <c r="ERG93" s="98"/>
      <c r="ERH93" s="98"/>
      <c r="ERI93" s="98"/>
      <c r="ERJ93" s="98"/>
      <c r="ERK93" s="98"/>
      <c r="ERL93" s="98"/>
      <c r="ERM93" s="98"/>
      <c r="ERN93" s="98"/>
      <c r="ERO93" s="98"/>
      <c r="ERP93" s="98"/>
      <c r="ERQ93" s="98"/>
      <c r="ERR93" s="98"/>
      <c r="ERS93" s="98"/>
      <c r="ERT93" s="98"/>
      <c r="ERU93" s="98"/>
      <c r="ERV93" s="98"/>
      <c r="ERW93" s="98"/>
      <c r="ERX93" s="98"/>
      <c r="ERY93" s="98"/>
      <c r="ERZ93" s="98"/>
      <c r="ESA93" s="98"/>
      <c r="ESB93" s="98"/>
      <c r="ESC93" s="98"/>
      <c r="ESD93" s="98"/>
      <c r="ESE93" s="98"/>
      <c r="ESF93" s="98"/>
      <c r="ESG93" s="98"/>
      <c r="ESH93" s="98"/>
      <c r="ESI93" s="98"/>
      <c r="ESJ93" s="98"/>
      <c r="ESK93" s="98"/>
      <c r="ESL93" s="98"/>
      <c r="ESM93" s="98"/>
      <c r="ESN93" s="98"/>
      <c r="ESO93" s="98"/>
      <c r="ESP93" s="98"/>
      <c r="ESQ93" s="98"/>
      <c r="ESR93" s="98"/>
      <c r="ESS93" s="98"/>
      <c r="EST93" s="98"/>
      <c r="ESU93" s="98"/>
      <c r="ESV93" s="98"/>
      <c r="ESW93" s="98"/>
      <c r="ESX93" s="98"/>
      <c r="ESY93" s="98"/>
      <c r="ESZ93" s="98"/>
      <c r="ETA93" s="98"/>
      <c r="ETB93" s="98"/>
      <c r="ETC93" s="98"/>
      <c r="ETD93" s="98"/>
      <c r="ETE93" s="98"/>
      <c r="ETF93" s="98"/>
      <c r="ETG93" s="98"/>
      <c r="ETH93" s="98"/>
      <c r="ETI93" s="98"/>
      <c r="ETJ93" s="98"/>
      <c r="ETK93" s="98"/>
      <c r="ETL93" s="98"/>
      <c r="ETM93" s="98"/>
      <c r="ETN93" s="98"/>
      <c r="ETO93" s="98"/>
      <c r="ETP93" s="98"/>
      <c r="ETQ93" s="98"/>
      <c r="ETR93" s="98"/>
      <c r="ETS93" s="98"/>
      <c r="ETT93" s="98"/>
      <c r="ETU93" s="98"/>
      <c r="ETV93" s="98"/>
      <c r="ETW93" s="98"/>
      <c r="ETX93" s="98"/>
      <c r="ETY93" s="98"/>
      <c r="ETZ93" s="98"/>
      <c r="EUA93" s="98"/>
      <c r="EUB93" s="98"/>
      <c r="EUC93" s="98"/>
      <c r="EUD93" s="98"/>
      <c r="EUE93" s="98"/>
      <c r="EUF93" s="98"/>
      <c r="EUG93" s="98"/>
      <c r="EUH93" s="98"/>
      <c r="EUI93" s="98"/>
      <c r="EUJ93" s="98"/>
      <c r="EUK93" s="98"/>
      <c r="EUL93" s="98"/>
      <c r="EUM93" s="98"/>
      <c r="EUN93" s="98"/>
      <c r="EUO93" s="98"/>
      <c r="EUP93" s="98"/>
      <c r="EUQ93" s="98"/>
      <c r="EUR93" s="98"/>
      <c r="EUS93" s="98"/>
      <c r="EUT93" s="98"/>
      <c r="EUU93" s="98"/>
      <c r="EUV93" s="98"/>
      <c r="EUW93" s="98"/>
      <c r="EUX93" s="98"/>
      <c r="EUY93" s="98"/>
      <c r="EUZ93" s="98"/>
      <c r="EVA93" s="98"/>
      <c r="EVB93" s="98"/>
      <c r="EVC93" s="98"/>
      <c r="EVD93" s="98"/>
      <c r="EVE93" s="98"/>
      <c r="EVF93" s="98"/>
      <c r="EVG93" s="98"/>
      <c r="EVH93" s="98"/>
      <c r="EVI93" s="98"/>
      <c r="EVJ93" s="98"/>
      <c r="EVK93" s="98"/>
      <c r="EVL93" s="98"/>
      <c r="EVM93" s="98"/>
      <c r="EVN93" s="98"/>
      <c r="EVO93" s="98"/>
      <c r="EVP93" s="98"/>
      <c r="EVQ93" s="98"/>
      <c r="EVR93" s="98"/>
      <c r="EVS93" s="98"/>
      <c r="EVT93" s="98"/>
      <c r="EVU93" s="98"/>
      <c r="EVV93" s="98"/>
      <c r="EVW93" s="98"/>
      <c r="EVX93" s="98"/>
      <c r="EVY93" s="98"/>
      <c r="EVZ93" s="98"/>
      <c r="EWA93" s="98"/>
      <c r="EWB93" s="98"/>
      <c r="EWC93" s="98"/>
      <c r="EWD93" s="98"/>
      <c r="EWE93" s="98"/>
      <c r="EWF93" s="98"/>
      <c r="EWG93" s="98"/>
      <c r="EWH93" s="98"/>
      <c r="EWI93" s="98"/>
      <c r="EWJ93" s="98"/>
      <c r="EWK93" s="98"/>
      <c r="EWL93" s="98"/>
      <c r="EWM93" s="98"/>
      <c r="EWN93" s="98"/>
      <c r="EWO93" s="98"/>
      <c r="EWP93" s="98"/>
      <c r="EWQ93" s="98"/>
      <c r="EWR93" s="98"/>
      <c r="EWS93" s="98"/>
      <c r="EWT93" s="98"/>
      <c r="EWU93" s="98"/>
      <c r="EWV93" s="98"/>
      <c r="EWW93" s="98"/>
      <c r="EWX93" s="98"/>
      <c r="EWY93" s="98"/>
      <c r="EWZ93" s="98"/>
      <c r="EXA93" s="98"/>
      <c r="EXB93" s="98"/>
      <c r="EXC93" s="98"/>
      <c r="EXD93" s="98"/>
      <c r="EXE93" s="98"/>
      <c r="EXF93" s="98"/>
      <c r="EXG93" s="98"/>
      <c r="EXH93" s="98"/>
      <c r="EXI93" s="98"/>
      <c r="EXJ93" s="98"/>
      <c r="EXK93" s="98"/>
      <c r="EXL93" s="98"/>
      <c r="EXM93" s="98"/>
      <c r="EXN93" s="98"/>
      <c r="EXO93" s="98"/>
      <c r="EXP93" s="98"/>
      <c r="EXQ93" s="98"/>
      <c r="EXR93" s="98"/>
      <c r="EXS93" s="98"/>
      <c r="EXT93" s="98"/>
      <c r="EXU93" s="98"/>
      <c r="EXV93" s="98"/>
      <c r="EXW93" s="98"/>
      <c r="EXX93" s="98"/>
      <c r="EXY93" s="98"/>
      <c r="EXZ93" s="98"/>
      <c r="EYA93" s="98"/>
      <c r="EYB93" s="98"/>
      <c r="EYC93" s="98"/>
      <c r="EYD93" s="98"/>
      <c r="EYE93" s="98"/>
      <c r="EYF93" s="98"/>
      <c r="EYG93" s="98"/>
      <c r="EYH93" s="98"/>
      <c r="EYI93" s="98"/>
      <c r="EYJ93" s="98"/>
      <c r="EYK93" s="98"/>
      <c r="EYL93" s="98"/>
      <c r="EYM93" s="98"/>
      <c r="EYN93" s="98"/>
      <c r="EYO93" s="98"/>
      <c r="EYP93" s="98"/>
      <c r="EYQ93" s="98"/>
      <c r="EYR93" s="98"/>
      <c r="EYS93" s="98"/>
      <c r="EYT93" s="98"/>
      <c r="EYU93" s="98"/>
      <c r="EYV93" s="98"/>
      <c r="EYW93" s="98"/>
      <c r="EYX93" s="98"/>
      <c r="EYY93" s="98"/>
      <c r="EYZ93" s="98"/>
      <c r="EZA93" s="98"/>
      <c r="EZB93" s="98"/>
      <c r="EZC93" s="98"/>
      <c r="EZD93" s="98"/>
      <c r="EZE93" s="98"/>
      <c r="EZF93" s="98"/>
      <c r="EZG93" s="98"/>
      <c r="EZH93" s="98"/>
      <c r="EZI93" s="98"/>
      <c r="EZJ93" s="98"/>
      <c r="EZK93" s="98"/>
      <c r="EZL93" s="98"/>
      <c r="EZM93" s="98"/>
      <c r="EZN93" s="98"/>
      <c r="EZO93" s="98"/>
      <c r="EZP93" s="98"/>
      <c r="EZQ93" s="98"/>
      <c r="EZR93" s="98"/>
      <c r="EZS93" s="98"/>
      <c r="EZT93" s="98"/>
      <c r="EZU93" s="98"/>
      <c r="EZV93" s="98"/>
      <c r="EZW93" s="98"/>
      <c r="EZX93" s="98"/>
      <c r="EZY93" s="98"/>
      <c r="EZZ93" s="98"/>
      <c r="FAA93" s="98"/>
      <c r="FAB93" s="98"/>
      <c r="FAC93" s="98"/>
      <c r="FAD93" s="98"/>
      <c r="FAE93" s="98"/>
      <c r="FAF93" s="98"/>
      <c r="FAG93" s="98"/>
      <c r="FAH93" s="98"/>
      <c r="FAI93" s="98"/>
      <c r="FAJ93" s="98"/>
      <c r="FAK93" s="98"/>
      <c r="FAL93" s="98"/>
      <c r="FAM93" s="98"/>
      <c r="FAN93" s="98"/>
      <c r="FAO93" s="98"/>
      <c r="FAP93" s="98"/>
      <c r="FAQ93" s="98"/>
      <c r="FAR93" s="98"/>
      <c r="FAS93" s="98"/>
      <c r="FAT93" s="98"/>
      <c r="FAU93" s="98"/>
      <c r="FAV93" s="98"/>
      <c r="FAW93" s="98"/>
      <c r="FAX93" s="98"/>
      <c r="FAY93" s="98"/>
      <c r="FAZ93" s="98"/>
      <c r="FBA93" s="98"/>
      <c r="FBB93" s="98"/>
      <c r="FBC93" s="98"/>
      <c r="FBD93" s="98"/>
      <c r="FBE93" s="98"/>
      <c r="FBF93" s="98"/>
      <c r="FBG93" s="98"/>
      <c r="FBH93" s="98"/>
      <c r="FBI93" s="98"/>
      <c r="FBJ93" s="98"/>
      <c r="FBK93" s="98"/>
      <c r="FBL93" s="98"/>
      <c r="FBM93" s="98"/>
      <c r="FBN93" s="98"/>
      <c r="FBO93" s="98"/>
      <c r="FBP93" s="98"/>
      <c r="FBQ93" s="98"/>
      <c r="FBR93" s="98"/>
      <c r="FBS93" s="98"/>
      <c r="FBT93" s="98"/>
      <c r="FBU93" s="98"/>
      <c r="FBV93" s="98"/>
      <c r="FBW93" s="98"/>
      <c r="FBX93" s="98"/>
      <c r="FBY93" s="98"/>
      <c r="FBZ93" s="98"/>
      <c r="FCA93" s="98"/>
      <c r="FCB93" s="98"/>
      <c r="FCC93" s="98"/>
      <c r="FCD93" s="98"/>
      <c r="FCE93" s="98"/>
      <c r="FCF93" s="98"/>
      <c r="FCG93" s="98"/>
      <c r="FCH93" s="98"/>
      <c r="FCI93" s="98"/>
      <c r="FCJ93" s="98"/>
      <c r="FCK93" s="98"/>
      <c r="FCL93" s="98"/>
      <c r="FCM93" s="98"/>
      <c r="FCN93" s="98"/>
      <c r="FCO93" s="98"/>
      <c r="FCP93" s="98"/>
      <c r="FCQ93" s="98"/>
      <c r="FCR93" s="98"/>
      <c r="FCS93" s="98"/>
      <c r="FCT93" s="98"/>
      <c r="FCU93" s="98"/>
      <c r="FCV93" s="98"/>
      <c r="FCW93" s="98"/>
      <c r="FCX93" s="98"/>
      <c r="FCY93" s="98"/>
      <c r="FCZ93" s="98"/>
      <c r="FDA93" s="98"/>
      <c r="FDB93" s="98"/>
      <c r="FDC93" s="98"/>
      <c r="FDD93" s="98"/>
      <c r="FDE93" s="98"/>
      <c r="FDF93" s="98"/>
      <c r="FDG93" s="98"/>
      <c r="FDH93" s="98"/>
      <c r="FDI93" s="98"/>
      <c r="FDJ93" s="98"/>
      <c r="FDK93" s="98"/>
      <c r="FDL93" s="98"/>
      <c r="FDM93" s="98"/>
      <c r="FDN93" s="98"/>
      <c r="FDO93" s="98"/>
      <c r="FDP93" s="98"/>
      <c r="FDQ93" s="98"/>
      <c r="FDR93" s="98"/>
      <c r="FDS93" s="98"/>
      <c r="FDT93" s="98"/>
      <c r="FDU93" s="98"/>
      <c r="FDV93" s="98"/>
      <c r="FDW93" s="98"/>
      <c r="FDX93" s="98"/>
      <c r="FDY93" s="98"/>
      <c r="FDZ93" s="98"/>
      <c r="FEA93" s="98"/>
      <c r="FEB93" s="98"/>
      <c r="FEC93" s="98"/>
      <c r="FED93" s="98"/>
      <c r="FEE93" s="98"/>
      <c r="FEF93" s="98"/>
      <c r="FEG93" s="98"/>
      <c r="FEH93" s="98"/>
      <c r="FEI93" s="98"/>
      <c r="FEJ93" s="98"/>
      <c r="FEK93" s="98"/>
      <c r="FEL93" s="98"/>
      <c r="FEM93" s="98"/>
      <c r="FEN93" s="98"/>
      <c r="FEO93" s="98"/>
      <c r="FEP93" s="98"/>
      <c r="FEQ93" s="98"/>
      <c r="FER93" s="98"/>
      <c r="FES93" s="98"/>
      <c r="FET93" s="98"/>
      <c r="FEU93" s="98"/>
      <c r="FEV93" s="98"/>
      <c r="FEW93" s="98"/>
      <c r="FEX93" s="98"/>
      <c r="FEY93" s="98"/>
      <c r="FEZ93" s="98"/>
      <c r="FFA93" s="98"/>
      <c r="FFB93" s="98"/>
      <c r="FFC93" s="98"/>
      <c r="FFD93" s="98"/>
      <c r="FFE93" s="98"/>
      <c r="FFF93" s="98"/>
      <c r="FFG93" s="98"/>
      <c r="FFH93" s="98"/>
      <c r="FFI93" s="98"/>
      <c r="FFJ93" s="98"/>
      <c r="FFK93" s="98"/>
      <c r="FFL93" s="98"/>
      <c r="FFM93" s="98"/>
      <c r="FFN93" s="98"/>
      <c r="FFO93" s="98"/>
      <c r="FFP93" s="98"/>
      <c r="FFQ93" s="98"/>
      <c r="FFR93" s="98"/>
      <c r="FFS93" s="98"/>
      <c r="FFT93" s="98"/>
      <c r="FFU93" s="98"/>
      <c r="FFV93" s="98"/>
      <c r="FFW93" s="98"/>
      <c r="FFX93" s="98"/>
      <c r="FFY93" s="98"/>
      <c r="FFZ93" s="98"/>
      <c r="FGA93" s="98"/>
      <c r="FGB93" s="98"/>
      <c r="FGC93" s="98"/>
      <c r="FGD93" s="98"/>
      <c r="FGE93" s="98"/>
      <c r="FGF93" s="98"/>
      <c r="FGG93" s="98"/>
      <c r="FGH93" s="98"/>
      <c r="FGI93" s="98"/>
      <c r="FGJ93" s="98"/>
      <c r="FGK93" s="98"/>
      <c r="FGL93" s="98"/>
      <c r="FGM93" s="98"/>
      <c r="FGN93" s="98"/>
      <c r="FGO93" s="98"/>
      <c r="FGP93" s="98"/>
      <c r="FGQ93" s="98"/>
      <c r="FGR93" s="98"/>
      <c r="FGS93" s="98"/>
      <c r="FGT93" s="98"/>
      <c r="FGU93" s="98"/>
      <c r="FGV93" s="98"/>
      <c r="FGW93" s="98"/>
      <c r="FGX93" s="98"/>
      <c r="FGY93" s="98"/>
      <c r="FGZ93" s="98"/>
      <c r="FHA93" s="98"/>
      <c r="FHB93" s="98"/>
      <c r="FHC93" s="98"/>
      <c r="FHD93" s="98"/>
      <c r="FHE93" s="98"/>
      <c r="FHF93" s="98"/>
      <c r="FHG93" s="98"/>
      <c r="FHH93" s="98"/>
      <c r="FHI93" s="98"/>
      <c r="FHJ93" s="98"/>
      <c r="FHK93" s="98"/>
      <c r="FHL93" s="98"/>
      <c r="FHM93" s="98"/>
      <c r="FHN93" s="98"/>
      <c r="FHO93" s="98"/>
      <c r="FHP93" s="98"/>
      <c r="FHQ93" s="98"/>
      <c r="FHR93" s="98"/>
      <c r="FHS93" s="98"/>
      <c r="FHT93" s="98"/>
      <c r="FHU93" s="98"/>
      <c r="FHV93" s="98"/>
      <c r="FHW93" s="98"/>
      <c r="FHX93" s="98"/>
      <c r="FHY93" s="98"/>
      <c r="FHZ93" s="98"/>
      <c r="FIA93" s="98"/>
      <c r="FIB93" s="98"/>
      <c r="FIC93" s="98"/>
      <c r="FID93" s="98"/>
      <c r="FIE93" s="98"/>
      <c r="FIF93" s="98"/>
      <c r="FIG93" s="98"/>
      <c r="FIH93" s="98"/>
      <c r="FII93" s="98"/>
      <c r="FIJ93" s="98"/>
      <c r="FIK93" s="98"/>
      <c r="FIL93" s="98"/>
      <c r="FIM93" s="98"/>
      <c r="FIN93" s="98"/>
      <c r="FIO93" s="98"/>
      <c r="FIP93" s="98"/>
      <c r="FIQ93" s="98"/>
      <c r="FIR93" s="98"/>
      <c r="FIS93" s="98"/>
      <c r="FIT93" s="98"/>
      <c r="FIU93" s="98"/>
      <c r="FIV93" s="98"/>
      <c r="FIW93" s="98"/>
      <c r="FIX93" s="98"/>
      <c r="FIY93" s="98"/>
      <c r="FIZ93" s="98"/>
      <c r="FJA93" s="98"/>
      <c r="FJB93" s="98"/>
      <c r="FJC93" s="98"/>
      <c r="FJD93" s="98"/>
      <c r="FJE93" s="98"/>
      <c r="FJF93" s="98"/>
      <c r="FJG93" s="98"/>
      <c r="FJH93" s="98"/>
      <c r="FJI93" s="98"/>
      <c r="FJJ93" s="98"/>
      <c r="FJK93" s="98"/>
      <c r="FJL93" s="98"/>
      <c r="FJM93" s="98"/>
      <c r="FJN93" s="98"/>
      <c r="FJO93" s="98"/>
      <c r="FJP93" s="98"/>
      <c r="FJQ93" s="98"/>
      <c r="FJR93" s="98"/>
      <c r="FJS93" s="98"/>
      <c r="FJT93" s="98"/>
      <c r="FJU93" s="98"/>
      <c r="FJV93" s="98"/>
      <c r="FJW93" s="98"/>
      <c r="FJX93" s="98"/>
      <c r="FJY93" s="98"/>
      <c r="FJZ93" s="98"/>
      <c r="FKA93" s="98"/>
      <c r="FKB93" s="98"/>
      <c r="FKC93" s="98"/>
      <c r="FKD93" s="98"/>
      <c r="FKE93" s="98"/>
      <c r="FKF93" s="98"/>
      <c r="FKG93" s="98"/>
      <c r="FKH93" s="98"/>
      <c r="FKI93" s="98"/>
      <c r="FKJ93" s="98"/>
      <c r="FKK93" s="98"/>
      <c r="FKL93" s="98"/>
      <c r="FKM93" s="98"/>
      <c r="FKN93" s="98"/>
      <c r="FKO93" s="98"/>
      <c r="FKP93" s="98"/>
      <c r="FKQ93" s="98"/>
      <c r="FKR93" s="98"/>
      <c r="FKS93" s="98"/>
      <c r="FKT93" s="98"/>
      <c r="FKU93" s="98"/>
      <c r="FKV93" s="98"/>
      <c r="FKW93" s="98"/>
      <c r="FKX93" s="98"/>
      <c r="FKY93" s="98"/>
      <c r="FKZ93" s="98"/>
      <c r="FLA93" s="98"/>
      <c r="FLB93" s="98"/>
      <c r="FLC93" s="98"/>
      <c r="FLD93" s="98"/>
      <c r="FLE93" s="98"/>
      <c r="FLF93" s="98"/>
      <c r="FLG93" s="98"/>
      <c r="FLH93" s="98"/>
      <c r="FLI93" s="98"/>
      <c r="FLJ93" s="98"/>
      <c r="FLK93" s="98"/>
      <c r="FLL93" s="98"/>
      <c r="FLM93" s="98"/>
      <c r="FLN93" s="98"/>
      <c r="FLO93" s="98"/>
      <c r="FLP93" s="98"/>
      <c r="FLQ93" s="98"/>
      <c r="FLR93" s="98"/>
      <c r="FLS93" s="98"/>
      <c r="FLT93" s="98"/>
      <c r="FLU93" s="98"/>
      <c r="FLV93" s="98"/>
      <c r="FLW93" s="98"/>
      <c r="FLX93" s="98"/>
      <c r="FLY93" s="98"/>
      <c r="FLZ93" s="98"/>
      <c r="FMA93" s="98"/>
      <c r="FMB93" s="98"/>
      <c r="FMC93" s="98"/>
      <c r="FMD93" s="98"/>
      <c r="FME93" s="98"/>
      <c r="FMF93" s="98"/>
      <c r="FMG93" s="98"/>
      <c r="FMH93" s="98"/>
      <c r="FMI93" s="98"/>
      <c r="FMJ93" s="98"/>
      <c r="FMK93" s="98"/>
      <c r="FML93" s="98"/>
      <c r="FMM93" s="98"/>
      <c r="FMN93" s="98"/>
      <c r="FMO93" s="98"/>
      <c r="FMP93" s="98"/>
      <c r="FMQ93" s="98"/>
      <c r="FMR93" s="98"/>
      <c r="FMS93" s="98"/>
      <c r="FMT93" s="98"/>
      <c r="FMU93" s="98"/>
      <c r="FMV93" s="98"/>
      <c r="FMW93" s="98"/>
      <c r="FMX93" s="98"/>
      <c r="FMY93" s="98"/>
      <c r="FMZ93" s="98"/>
      <c r="FNA93" s="98"/>
      <c r="FNB93" s="98"/>
      <c r="FNC93" s="98"/>
      <c r="FND93" s="98"/>
      <c r="FNE93" s="98"/>
      <c r="FNF93" s="98"/>
      <c r="FNG93" s="98"/>
      <c r="FNH93" s="98"/>
      <c r="FNI93" s="98"/>
      <c r="FNJ93" s="98"/>
      <c r="FNK93" s="98"/>
      <c r="FNL93" s="98"/>
      <c r="FNM93" s="98"/>
      <c r="FNN93" s="98"/>
      <c r="FNO93" s="98"/>
      <c r="FNP93" s="98"/>
      <c r="FNQ93" s="98"/>
      <c r="FNR93" s="98"/>
      <c r="FNS93" s="98"/>
      <c r="FNT93" s="98"/>
      <c r="FNU93" s="98"/>
      <c r="FNV93" s="98"/>
      <c r="FNW93" s="98"/>
      <c r="FNX93" s="98"/>
      <c r="FNY93" s="98"/>
      <c r="FNZ93" s="98"/>
      <c r="FOA93" s="98"/>
      <c r="FOB93" s="98"/>
      <c r="FOC93" s="98"/>
      <c r="FOD93" s="98"/>
      <c r="FOE93" s="98"/>
      <c r="FOF93" s="98"/>
      <c r="FOG93" s="98"/>
      <c r="FOH93" s="98"/>
      <c r="FOI93" s="98"/>
      <c r="FOJ93" s="98"/>
      <c r="FOK93" s="98"/>
      <c r="FOL93" s="98"/>
      <c r="FOM93" s="98"/>
      <c r="FON93" s="98"/>
      <c r="FOO93" s="98"/>
      <c r="FOP93" s="98"/>
      <c r="FOQ93" s="98"/>
      <c r="FOR93" s="98"/>
      <c r="FOS93" s="98"/>
      <c r="FOT93" s="98"/>
      <c r="FOU93" s="98"/>
      <c r="FOV93" s="98"/>
      <c r="FOW93" s="98"/>
      <c r="FOX93" s="98"/>
      <c r="FOY93" s="98"/>
      <c r="FOZ93" s="98"/>
      <c r="FPA93" s="98"/>
      <c r="FPB93" s="98"/>
      <c r="FPC93" s="98"/>
      <c r="FPD93" s="98"/>
      <c r="FPE93" s="98"/>
      <c r="FPF93" s="98"/>
      <c r="FPG93" s="98"/>
      <c r="FPH93" s="98"/>
      <c r="FPI93" s="98"/>
      <c r="FPJ93" s="98"/>
      <c r="FPK93" s="98"/>
      <c r="FPL93" s="98"/>
      <c r="FPM93" s="98"/>
      <c r="FPN93" s="98"/>
      <c r="FPO93" s="98"/>
      <c r="FPP93" s="98"/>
      <c r="FPQ93" s="98"/>
      <c r="FPR93" s="98"/>
      <c r="FPS93" s="98"/>
      <c r="FPT93" s="98"/>
      <c r="FPU93" s="98"/>
      <c r="FPV93" s="98"/>
      <c r="FPW93" s="98"/>
      <c r="FPX93" s="98"/>
      <c r="FPY93" s="98"/>
      <c r="FPZ93" s="98"/>
      <c r="FQA93" s="98"/>
      <c r="FQB93" s="98"/>
      <c r="FQC93" s="98"/>
      <c r="FQD93" s="98"/>
      <c r="FQE93" s="98"/>
      <c r="FQF93" s="98"/>
      <c r="FQG93" s="98"/>
      <c r="FQH93" s="98"/>
      <c r="FQI93" s="98"/>
      <c r="FQJ93" s="98"/>
      <c r="FQK93" s="98"/>
      <c r="FQL93" s="98"/>
      <c r="FQM93" s="98"/>
      <c r="FQN93" s="98"/>
      <c r="FQO93" s="98"/>
      <c r="FQP93" s="98"/>
      <c r="FQQ93" s="98"/>
      <c r="FQR93" s="98"/>
      <c r="FQS93" s="98"/>
      <c r="FQT93" s="98"/>
      <c r="FQU93" s="98"/>
      <c r="FQV93" s="98"/>
      <c r="FQW93" s="98"/>
      <c r="FQX93" s="98"/>
      <c r="FQY93" s="98"/>
      <c r="FQZ93" s="98"/>
      <c r="FRA93" s="98"/>
      <c r="FRB93" s="98"/>
      <c r="FRC93" s="98"/>
      <c r="FRD93" s="98"/>
      <c r="FRE93" s="98"/>
      <c r="FRF93" s="98"/>
      <c r="FRG93" s="98"/>
      <c r="FRH93" s="98"/>
      <c r="FRI93" s="98"/>
      <c r="FRJ93" s="98"/>
      <c r="FRK93" s="98"/>
      <c r="FRL93" s="98"/>
      <c r="FRM93" s="98"/>
      <c r="FRN93" s="98"/>
      <c r="FRO93" s="98"/>
      <c r="FRP93" s="98"/>
      <c r="FRQ93" s="98"/>
      <c r="FRR93" s="98"/>
      <c r="FRS93" s="98"/>
      <c r="FRT93" s="98"/>
      <c r="FRU93" s="98"/>
      <c r="FRV93" s="98"/>
      <c r="FRW93" s="98"/>
      <c r="FRX93" s="98"/>
      <c r="FRY93" s="98"/>
      <c r="FRZ93" s="98"/>
      <c r="FSA93" s="98"/>
      <c r="FSB93" s="98"/>
      <c r="FSC93" s="98"/>
      <c r="FSD93" s="98"/>
      <c r="FSE93" s="98"/>
      <c r="FSF93" s="98"/>
      <c r="FSG93" s="98"/>
      <c r="FSH93" s="98"/>
      <c r="FSI93" s="98"/>
      <c r="FSJ93" s="98"/>
      <c r="FSK93" s="98"/>
      <c r="FSL93" s="98"/>
      <c r="FSM93" s="98"/>
      <c r="FSN93" s="98"/>
      <c r="FSO93" s="98"/>
      <c r="FSP93" s="98"/>
      <c r="FSQ93" s="98"/>
      <c r="FSR93" s="98"/>
      <c r="FSS93" s="98"/>
      <c r="FST93" s="98"/>
      <c r="FSU93" s="98"/>
      <c r="FSV93" s="98"/>
      <c r="FSW93" s="98"/>
      <c r="FSX93" s="98"/>
      <c r="FSY93" s="98"/>
      <c r="FSZ93" s="98"/>
      <c r="FTA93" s="98"/>
      <c r="FTB93" s="98"/>
      <c r="FTC93" s="98"/>
      <c r="FTD93" s="98"/>
      <c r="FTE93" s="98"/>
      <c r="FTF93" s="98"/>
      <c r="FTG93" s="98"/>
      <c r="FTH93" s="98"/>
      <c r="FTI93" s="98"/>
      <c r="FTJ93" s="98"/>
      <c r="FTK93" s="98"/>
      <c r="FTL93" s="98"/>
      <c r="FTM93" s="98"/>
      <c r="FTN93" s="98"/>
      <c r="FTO93" s="98"/>
      <c r="FTP93" s="98"/>
      <c r="FTQ93" s="98"/>
      <c r="FTR93" s="98"/>
      <c r="FTS93" s="98"/>
      <c r="FTT93" s="98"/>
      <c r="FTU93" s="98"/>
      <c r="FTV93" s="98"/>
      <c r="FTW93" s="98"/>
      <c r="FTX93" s="98"/>
      <c r="FTY93" s="98"/>
      <c r="FTZ93" s="98"/>
      <c r="FUA93" s="98"/>
      <c r="FUB93" s="98"/>
      <c r="FUC93" s="98"/>
      <c r="FUD93" s="98"/>
      <c r="FUE93" s="98"/>
      <c r="FUF93" s="98"/>
      <c r="FUG93" s="98"/>
      <c r="FUH93" s="98"/>
      <c r="FUI93" s="98"/>
      <c r="FUJ93" s="98"/>
      <c r="FUK93" s="98"/>
      <c r="FUL93" s="98"/>
      <c r="FUM93" s="98"/>
      <c r="FUN93" s="98"/>
      <c r="FUO93" s="98"/>
      <c r="FUP93" s="98"/>
      <c r="FUQ93" s="98"/>
      <c r="FUR93" s="98"/>
      <c r="FUS93" s="98"/>
      <c r="FUT93" s="98"/>
      <c r="FUU93" s="98"/>
      <c r="FUV93" s="98"/>
      <c r="FUW93" s="98"/>
      <c r="FUX93" s="98"/>
      <c r="FUY93" s="98"/>
      <c r="FUZ93" s="98"/>
      <c r="FVA93" s="98"/>
      <c r="FVB93" s="98"/>
      <c r="FVC93" s="98"/>
      <c r="FVD93" s="98"/>
      <c r="FVE93" s="98"/>
      <c r="FVF93" s="98"/>
      <c r="FVG93" s="98"/>
      <c r="FVH93" s="98"/>
      <c r="FVI93" s="98"/>
      <c r="FVJ93" s="98"/>
      <c r="FVK93" s="98"/>
      <c r="FVL93" s="98"/>
      <c r="FVM93" s="98"/>
      <c r="FVN93" s="98"/>
      <c r="FVO93" s="98"/>
      <c r="FVP93" s="98"/>
      <c r="FVQ93" s="98"/>
      <c r="FVR93" s="98"/>
      <c r="FVS93" s="98"/>
      <c r="FVT93" s="98"/>
      <c r="FVU93" s="98"/>
      <c r="FVV93" s="98"/>
      <c r="FVW93" s="98"/>
      <c r="FVX93" s="98"/>
      <c r="FVY93" s="98"/>
      <c r="FVZ93" s="98"/>
      <c r="FWA93" s="98"/>
      <c r="FWB93" s="98"/>
      <c r="FWC93" s="98"/>
      <c r="FWD93" s="98"/>
      <c r="FWE93" s="98"/>
      <c r="FWF93" s="98"/>
      <c r="FWG93" s="98"/>
      <c r="FWH93" s="98"/>
      <c r="FWI93" s="98"/>
      <c r="FWJ93" s="98"/>
      <c r="FWK93" s="98"/>
      <c r="FWL93" s="98"/>
      <c r="FWM93" s="98"/>
      <c r="FWN93" s="98"/>
      <c r="FWO93" s="98"/>
      <c r="FWP93" s="98"/>
      <c r="FWQ93" s="98"/>
      <c r="FWR93" s="98"/>
      <c r="FWS93" s="98"/>
      <c r="FWT93" s="98"/>
      <c r="FWU93" s="98"/>
      <c r="FWV93" s="98"/>
      <c r="FWW93" s="98"/>
      <c r="FWX93" s="98"/>
      <c r="FWY93" s="98"/>
      <c r="FWZ93" s="98"/>
      <c r="FXA93" s="98"/>
      <c r="FXB93" s="98"/>
      <c r="FXC93" s="98"/>
      <c r="FXD93" s="98"/>
      <c r="FXE93" s="98"/>
      <c r="FXF93" s="98"/>
      <c r="FXG93" s="98"/>
      <c r="FXH93" s="98"/>
      <c r="FXI93" s="98"/>
      <c r="FXJ93" s="98"/>
      <c r="FXK93" s="98"/>
      <c r="FXL93" s="98"/>
      <c r="FXM93" s="98"/>
      <c r="FXN93" s="98"/>
      <c r="FXO93" s="98"/>
      <c r="FXP93" s="98"/>
      <c r="FXQ93" s="98"/>
      <c r="FXR93" s="98"/>
      <c r="FXS93" s="98"/>
      <c r="FXT93" s="98"/>
      <c r="FXU93" s="98"/>
      <c r="FXV93" s="98"/>
      <c r="FXW93" s="98"/>
      <c r="FXX93" s="98"/>
      <c r="FXY93" s="98"/>
      <c r="FXZ93" s="98"/>
      <c r="FYA93" s="98"/>
      <c r="FYB93" s="98"/>
      <c r="FYC93" s="98"/>
      <c r="FYD93" s="98"/>
      <c r="FYE93" s="98"/>
      <c r="FYF93" s="98"/>
      <c r="FYG93" s="98"/>
      <c r="FYH93" s="98"/>
      <c r="FYI93" s="98"/>
      <c r="FYJ93" s="98"/>
      <c r="FYK93" s="98"/>
      <c r="FYL93" s="98"/>
      <c r="FYM93" s="98"/>
      <c r="FYN93" s="98"/>
      <c r="FYO93" s="98"/>
      <c r="FYP93" s="98"/>
      <c r="FYQ93" s="98"/>
      <c r="FYR93" s="98"/>
      <c r="FYS93" s="98"/>
      <c r="FYT93" s="98"/>
      <c r="FYU93" s="98"/>
      <c r="FYV93" s="98"/>
      <c r="FYW93" s="98"/>
      <c r="FYX93" s="98"/>
      <c r="FYY93" s="98"/>
      <c r="FYZ93" s="98"/>
      <c r="FZA93" s="98"/>
      <c r="FZB93" s="98"/>
      <c r="FZC93" s="98"/>
      <c r="FZD93" s="98"/>
      <c r="FZE93" s="98"/>
      <c r="FZF93" s="98"/>
      <c r="FZG93" s="98"/>
      <c r="FZH93" s="98"/>
      <c r="FZI93" s="98"/>
      <c r="FZJ93" s="98"/>
      <c r="FZK93" s="98"/>
      <c r="FZL93" s="98"/>
      <c r="FZM93" s="98"/>
      <c r="FZN93" s="98"/>
      <c r="FZO93" s="98"/>
      <c r="FZP93" s="98"/>
      <c r="FZQ93" s="98"/>
      <c r="FZR93" s="98"/>
      <c r="FZS93" s="98"/>
      <c r="FZT93" s="98"/>
      <c r="FZU93" s="98"/>
      <c r="FZV93" s="98"/>
      <c r="FZW93" s="98"/>
      <c r="FZX93" s="98"/>
      <c r="FZY93" s="98"/>
      <c r="FZZ93" s="98"/>
      <c r="GAA93" s="98"/>
      <c r="GAB93" s="98"/>
      <c r="GAC93" s="98"/>
      <c r="GAD93" s="98"/>
      <c r="GAE93" s="98"/>
      <c r="GAF93" s="98"/>
      <c r="GAG93" s="98"/>
      <c r="GAH93" s="98"/>
      <c r="GAI93" s="98"/>
      <c r="GAJ93" s="98"/>
      <c r="GAK93" s="98"/>
      <c r="GAL93" s="98"/>
      <c r="GAM93" s="98"/>
      <c r="GAN93" s="98"/>
      <c r="GAO93" s="98"/>
      <c r="GAP93" s="98"/>
      <c r="GAQ93" s="98"/>
      <c r="GAR93" s="98"/>
      <c r="GAS93" s="98"/>
      <c r="GAT93" s="98"/>
      <c r="GAU93" s="98"/>
      <c r="GAV93" s="98"/>
      <c r="GAW93" s="98"/>
      <c r="GAX93" s="98"/>
      <c r="GAY93" s="98"/>
      <c r="GAZ93" s="98"/>
      <c r="GBA93" s="98"/>
      <c r="GBB93" s="98"/>
      <c r="GBC93" s="98"/>
      <c r="GBD93" s="98"/>
      <c r="GBE93" s="98"/>
      <c r="GBF93" s="98"/>
      <c r="GBG93" s="98"/>
      <c r="GBH93" s="98"/>
      <c r="GBI93" s="98"/>
      <c r="GBJ93" s="98"/>
      <c r="GBK93" s="98"/>
      <c r="GBL93" s="98"/>
      <c r="GBM93" s="98"/>
      <c r="GBN93" s="98"/>
      <c r="GBO93" s="98"/>
      <c r="GBP93" s="98"/>
      <c r="GBQ93" s="98"/>
      <c r="GBR93" s="98"/>
      <c r="GBS93" s="98"/>
      <c r="GBT93" s="98"/>
      <c r="GBU93" s="98"/>
      <c r="GBV93" s="98"/>
      <c r="GBW93" s="98"/>
      <c r="GBX93" s="98"/>
      <c r="GBY93" s="98"/>
      <c r="GBZ93" s="98"/>
      <c r="GCA93" s="98"/>
      <c r="GCB93" s="98"/>
      <c r="GCC93" s="98"/>
      <c r="GCD93" s="98"/>
      <c r="GCE93" s="98"/>
      <c r="GCF93" s="98"/>
      <c r="GCG93" s="98"/>
      <c r="GCH93" s="98"/>
      <c r="GCI93" s="98"/>
      <c r="GCJ93" s="98"/>
      <c r="GCK93" s="98"/>
      <c r="GCL93" s="98"/>
      <c r="GCM93" s="98"/>
      <c r="GCN93" s="98"/>
      <c r="GCO93" s="98"/>
      <c r="GCP93" s="98"/>
      <c r="GCQ93" s="98"/>
      <c r="GCR93" s="98"/>
      <c r="GCS93" s="98"/>
      <c r="GCT93" s="98"/>
      <c r="GCU93" s="98"/>
      <c r="GCV93" s="98"/>
      <c r="GCW93" s="98"/>
      <c r="GCX93" s="98"/>
      <c r="GCY93" s="98"/>
      <c r="GCZ93" s="98"/>
      <c r="GDA93" s="98"/>
      <c r="GDB93" s="98"/>
      <c r="GDC93" s="98"/>
      <c r="GDD93" s="98"/>
      <c r="GDE93" s="98"/>
      <c r="GDF93" s="98"/>
      <c r="GDG93" s="98"/>
      <c r="GDH93" s="98"/>
      <c r="GDI93" s="98"/>
      <c r="GDJ93" s="98"/>
      <c r="GDK93" s="98"/>
      <c r="GDL93" s="98"/>
      <c r="GDM93" s="98"/>
      <c r="GDN93" s="98"/>
      <c r="GDO93" s="98"/>
      <c r="GDP93" s="98"/>
      <c r="GDQ93" s="98"/>
      <c r="GDR93" s="98"/>
      <c r="GDS93" s="98"/>
      <c r="GDT93" s="98"/>
      <c r="GDU93" s="98"/>
      <c r="GDV93" s="98"/>
      <c r="GDW93" s="98"/>
      <c r="GDX93" s="98"/>
      <c r="GDY93" s="98"/>
      <c r="GDZ93" s="98"/>
      <c r="GEA93" s="98"/>
      <c r="GEB93" s="98"/>
      <c r="GEC93" s="98"/>
      <c r="GED93" s="98"/>
      <c r="GEE93" s="98"/>
      <c r="GEF93" s="98"/>
      <c r="GEG93" s="98"/>
      <c r="GEH93" s="98"/>
      <c r="GEI93" s="98"/>
      <c r="GEJ93" s="98"/>
      <c r="GEK93" s="98"/>
      <c r="GEL93" s="98"/>
      <c r="GEM93" s="98"/>
      <c r="GEN93" s="98"/>
      <c r="GEO93" s="98"/>
      <c r="GEP93" s="98"/>
      <c r="GEQ93" s="98"/>
      <c r="GER93" s="98"/>
      <c r="GES93" s="98"/>
      <c r="GET93" s="98"/>
      <c r="GEU93" s="98"/>
      <c r="GEV93" s="98"/>
      <c r="GEW93" s="98"/>
      <c r="GEX93" s="98"/>
      <c r="GEY93" s="98"/>
      <c r="GEZ93" s="98"/>
      <c r="GFA93" s="98"/>
      <c r="GFB93" s="98"/>
      <c r="GFC93" s="98"/>
      <c r="GFD93" s="98"/>
      <c r="GFE93" s="98"/>
      <c r="GFF93" s="98"/>
      <c r="GFG93" s="98"/>
      <c r="GFH93" s="98"/>
      <c r="GFI93" s="98"/>
      <c r="GFJ93" s="98"/>
      <c r="GFK93" s="98"/>
      <c r="GFL93" s="98"/>
      <c r="GFM93" s="98"/>
      <c r="GFN93" s="98"/>
      <c r="GFO93" s="98"/>
      <c r="GFP93" s="98"/>
      <c r="GFQ93" s="98"/>
      <c r="GFR93" s="98"/>
      <c r="GFS93" s="98"/>
      <c r="GFT93" s="98"/>
      <c r="GFU93" s="98"/>
      <c r="GFV93" s="98"/>
      <c r="GFW93" s="98"/>
      <c r="GFX93" s="98"/>
      <c r="GFY93" s="98"/>
      <c r="GFZ93" s="98"/>
      <c r="GGA93" s="98"/>
      <c r="GGB93" s="98"/>
      <c r="GGC93" s="98"/>
      <c r="GGD93" s="98"/>
      <c r="GGE93" s="98"/>
      <c r="GGF93" s="98"/>
      <c r="GGG93" s="98"/>
      <c r="GGH93" s="98"/>
      <c r="GGI93" s="98"/>
      <c r="GGJ93" s="98"/>
      <c r="GGK93" s="98"/>
      <c r="GGL93" s="98"/>
      <c r="GGM93" s="98"/>
      <c r="GGN93" s="98"/>
      <c r="GGO93" s="98"/>
      <c r="GGP93" s="98"/>
      <c r="GGQ93" s="98"/>
      <c r="GGR93" s="98"/>
      <c r="GGS93" s="98"/>
      <c r="GGT93" s="98"/>
      <c r="GGU93" s="98"/>
      <c r="GGV93" s="98"/>
      <c r="GGW93" s="98"/>
      <c r="GGX93" s="98"/>
      <c r="GGY93" s="98"/>
      <c r="GGZ93" s="98"/>
      <c r="GHA93" s="98"/>
      <c r="GHB93" s="98"/>
      <c r="GHC93" s="98"/>
      <c r="GHD93" s="98"/>
      <c r="GHE93" s="98"/>
      <c r="GHF93" s="98"/>
      <c r="GHG93" s="98"/>
      <c r="GHH93" s="98"/>
      <c r="GHI93" s="98"/>
      <c r="GHJ93" s="98"/>
      <c r="GHK93" s="98"/>
      <c r="GHL93" s="98"/>
      <c r="GHM93" s="98"/>
      <c r="GHN93" s="98"/>
      <c r="GHO93" s="98"/>
      <c r="GHP93" s="98"/>
      <c r="GHQ93" s="98"/>
      <c r="GHR93" s="98"/>
      <c r="GHS93" s="98"/>
      <c r="GHT93" s="98"/>
      <c r="GHU93" s="98"/>
      <c r="GHV93" s="98"/>
      <c r="GHW93" s="98"/>
      <c r="GHX93" s="98"/>
      <c r="GHY93" s="98"/>
      <c r="GHZ93" s="98"/>
      <c r="GIA93" s="98"/>
      <c r="GIB93" s="98"/>
      <c r="GIC93" s="98"/>
      <c r="GID93" s="98"/>
      <c r="GIE93" s="98"/>
      <c r="GIF93" s="98"/>
      <c r="GIG93" s="98"/>
      <c r="GIH93" s="98"/>
      <c r="GII93" s="98"/>
      <c r="GIJ93" s="98"/>
      <c r="GIK93" s="98"/>
      <c r="GIL93" s="98"/>
      <c r="GIM93" s="98"/>
      <c r="GIN93" s="98"/>
      <c r="GIO93" s="98"/>
      <c r="GIP93" s="98"/>
      <c r="GIQ93" s="98"/>
      <c r="GIR93" s="98"/>
      <c r="GIS93" s="98"/>
      <c r="GIT93" s="98"/>
      <c r="GIU93" s="98"/>
      <c r="GIV93" s="98"/>
      <c r="GIW93" s="98"/>
      <c r="GIX93" s="98"/>
      <c r="GIY93" s="98"/>
      <c r="GIZ93" s="98"/>
      <c r="GJA93" s="98"/>
      <c r="GJB93" s="98"/>
      <c r="GJC93" s="98"/>
      <c r="GJD93" s="98"/>
      <c r="GJE93" s="98"/>
      <c r="GJF93" s="98"/>
      <c r="GJG93" s="98"/>
      <c r="GJH93" s="98"/>
      <c r="GJI93" s="98"/>
      <c r="GJJ93" s="98"/>
      <c r="GJK93" s="98"/>
      <c r="GJL93" s="98"/>
      <c r="GJM93" s="98"/>
      <c r="GJN93" s="98"/>
      <c r="GJO93" s="98"/>
      <c r="GJP93" s="98"/>
      <c r="GJQ93" s="98"/>
      <c r="GJR93" s="98"/>
      <c r="GJS93" s="98"/>
      <c r="GJT93" s="98"/>
      <c r="GJU93" s="98"/>
      <c r="GJV93" s="98"/>
      <c r="GJW93" s="98"/>
      <c r="GJX93" s="98"/>
      <c r="GJY93" s="98"/>
      <c r="GJZ93" s="98"/>
      <c r="GKA93" s="98"/>
      <c r="GKB93" s="98"/>
      <c r="GKC93" s="98"/>
      <c r="GKD93" s="98"/>
      <c r="GKE93" s="98"/>
      <c r="GKF93" s="98"/>
      <c r="GKG93" s="98"/>
      <c r="GKH93" s="98"/>
      <c r="GKI93" s="98"/>
      <c r="GKJ93" s="98"/>
      <c r="GKK93" s="98"/>
      <c r="GKL93" s="98"/>
      <c r="GKM93" s="98"/>
      <c r="GKN93" s="98"/>
      <c r="GKO93" s="98"/>
      <c r="GKP93" s="98"/>
      <c r="GKQ93" s="98"/>
      <c r="GKR93" s="98"/>
      <c r="GKS93" s="98"/>
      <c r="GKT93" s="98"/>
      <c r="GKU93" s="98"/>
      <c r="GKV93" s="98"/>
      <c r="GKW93" s="98"/>
      <c r="GKX93" s="98"/>
      <c r="GKY93" s="98"/>
      <c r="GKZ93" s="98"/>
      <c r="GLA93" s="98"/>
      <c r="GLB93" s="98"/>
      <c r="GLC93" s="98"/>
      <c r="GLD93" s="98"/>
      <c r="GLE93" s="98"/>
      <c r="GLF93" s="98"/>
      <c r="GLG93" s="98"/>
      <c r="GLH93" s="98"/>
      <c r="GLI93" s="98"/>
      <c r="GLJ93" s="98"/>
      <c r="GLK93" s="98"/>
      <c r="GLL93" s="98"/>
      <c r="GLM93" s="98"/>
      <c r="GLN93" s="98"/>
      <c r="GLO93" s="98"/>
      <c r="GLP93" s="98"/>
      <c r="GLQ93" s="98"/>
      <c r="GLR93" s="98"/>
      <c r="GLS93" s="98"/>
      <c r="GLT93" s="98"/>
      <c r="GLU93" s="98"/>
      <c r="GLV93" s="98"/>
      <c r="GLW93" s="98"/>
      <c r="GLX93" s="98"/>
      <c r="GLY93" s="98"/>
      <c r="GLZ93" s="98"/>
      <c r="GMA93" s="98"/>
      <c r="GMB93" s="98"/>
      <c r="GMC93" s="98"/>
      <c r="GMD93" s="98"/>
      <c r="GME93" s="98"/>
      <c r="GMF93" s="98"/>
      <c r="GMG93" s="98"/>
      <c r="GMH93" s="98"/>
      <c r="GMI93" s="98"/>
      <c r="GMJ93" s="98"/>
      <c r="GMK93" s="98"/>
      <c r="GML93" s="98"/>
      <c r="GMM93" s="98"/>
      <c r="GMN93" s="98"/>
      <c r="GMO93" s="98"/>
      <c r="GMP93" s="98"/>
      <c r="GMQ93" s="98"/>
      <c r="GMR93" s="98"/>
      <c r="GMS93" s="98"/>
      <c r="GMT93" s="98"/>
      <c r="GMU93" s="98"/>
      <c r="GMV93" s="98"/>
      <c r="GMW93" s="98"/>
      <c r="GMX93" s="98"/>
      <c r="GMY93" s="98"/>
      <c r="GMZ93" s="98"/>
      <c r="GNA93" s="98"/>
      <c r="GNB93" s="98"/>
      <c r="GNC93" s="98"/>
      <c r="GND93" s="98"/>
      <c r="GNE93" s="98"/>
      <c r="GNF93" s="98"/>
      <c r="GNG93" s="98"/>
      <c r="GNH93" s="98"/>
      <c r="GNI93" s="98"/>
      <c r="GNJ93" s="98"/>
      <c r="GNK93" s="98"/>
      <c r="GNL93" s="98"/>
      <c r="GNM93" s="98"/>
      <c r="GNN93" s="98"/>
      <c r="GNO93" s="98"/>
      <c r="GNP93" s="98"/>
      <c r="GNQ93" s="98"/>
      <c r="GNR93" s="98"/>
      <c r="GNS93" s="98"/>
      <c r="GNT93" s="98"/>
      <c r="GNU93" s="98"/>
      <c r="GNV93" s="98"/>
      <c r="GNW93" s="98"/>
      <c r="GNX93" s="98"/>
      <c r="GNY93" s="98"/>
      <c r="GNZ93" s="98"/>
      <c r="GOA93" s="98"/>
      <c r="GOB93" s="98"/>
      <c r="GOC93" s="98"/>
      <c r="GOD93" s="98"/>
      <c r="GOE93" s="98"/>
      <c r="GOF93" s="98"/>
      <c r="GOG93" s="98"/>
      <c r="GOH93" s="98"/>
      <c r="GOI93" s="98"/>
      <c r="GOJ93" s="98"/>
      <c r="GOK93" s="98"/>
      <c r="GOL93" s="98"/>
      <c r="GOM93" s="98"/>
      <c r="GON93" s="98"/>
      <c r="GOO93" s="98"/>
      <c r="GOP93" s="98"/>
      <c r="GOQ93" s="98"/>
      <c r="GOR93" s="98"/>
      <c r="GOS93" s="98"/>
      <c r="GOT93" s="98"/>
      <c r="GOU93" s="98"/>
      <c r="GOV93" s="98"/>
      <c r="GOW93" s="98"/>
      <c r="GOX93" s="98"/>
      <c r="GOY93" s="98"/>
      <c r="GOZ93" s="98"/>
      <c r="GPA93" s="98"/>
      <c r="GPB93" s="98"/>
      <c r="GPC93" s="98"/>
      <c r="GPD93" s="98"/>
      <c r="GPE93" s="98"/>
      <c r="GPF93" s="98"/>
      <c r="GPG93" s="98"/>
      <c r="GPH93" s="98"/>
      <c r="GPI93" s="98"/>
      <c r="GPJ93" s="98"/>
      <c r="GPK93" s="98"/>
      <c r="GPL93" s="98"/>
      <c r="GPM93" s="98"/>
      <c r="GPN93" s="98"/>
      <c r="GPO93" s="98"/>
      <c r="GPP93" s="98"/>
      <c r="GPQ93" s="98"/>
      <c r="GPR93" s="98"/>
      <c r="GPS93" s="98"/>
      <c r="GPT93" s="98"/>
      <c r="GPU93" s="98"/>
      <c r="GPV93" s="98"/>
      <c r="GPW93" s="98"/>
      <c r="GPX93" s="98"/>
      <c r="GPY93" s="98"/>
      <c r="GPZ93" s="98"/>
      <c r="GQA93" s="98"/>
      <c r="GQB93" s="98"/>
      <c r="GQC93" s="98"/>
      <c r="GQD93" s="98"/>
      <c r="GQE93" s="98"/>
      <c r="GQF93" s="98"/>
      <c r="GQG93" s="98"/>
      <c r="GQH93" s="98"/>
      <c r="GQI93" s="98"/>
      <c r="GQJ93" s="98"/>
      <c r="GQK93" s="98"/>
      <c r="GQL93" s="98"/>
      <c r="GQM93" s="98"/>
      <c r="GQN93" s="98"/>
      <c r="GQO93" s="98"/>
      <c r="GQP93" s="98"/>
      <c r="GQQ93" s="98"/>
      <c r="GQR93" s="98"/>
      <c r="GQS93" s="98"/>
      <c r="GQT93" s="98"/>
      <c r="GQU93" s="98"/>
      <c r="GQV93" s="98"/>
      <c r="GQW93" s="98"/>
      <c r="GQX93" s="98"/>
      <c r="GQY93" s="98"/>
      <c r="GQZ93" s="98"/>
      <c r="GRA93" s="98"/>
      <c r="GRB93" s="98"/>
      <c r="GRC93" s="98"/>
      <c r="GRD93" s="98"/>
      <c r="GRE93" s="98"/>
      <c r="GRF93" s="98"/>
      <c r="GRG93" s="98"/>
      <c r="GRH93" s="98"/>
      <c r="GRI93" s="98"/>
      <c r="GRJ93" s="98"/>
      <c r="GRK93" s="98"/>
      <c r="GRL93" s="98"/>
      <c r="GRM93" s="98"/>
      <c r="GRN93" s="98"/>
      <c r="GRO93" s="98"/>
      <c r="GRP93" s="98"/>
      <c r="GRQ93" s="98"/>
      <c r="GRR93" s="98"/>
      <c r="GRS93" s="98"/>
      <c r="GRT93" s="98"/>
      <c r="GRU93" s="98"/>
      <c r="GRV93" s="98"/>
      <c r="GRW93" s="98"/>
      <c r="GRX93" s="98"/>
      <c r="GRY93" s="98"/>
      <c r="GRZ93" s="98"/>
      <c r="GSA93" s="98"/>
      <c r="GSB93" s="98"/>
      <c r="GSC93" s="98"/>
      <c r="GSD93" s="98"/>
      <c r="GSE93" s="98"/>
      <c r="GSF93" s="98"/>
      <c r="GSG93" s="98"/>
      <c r="GSH93" s="98"/>
      <c r="GSI93" s="98"/>
      <c r="GSJ93" s="98"/>
      <c r="GSK93" s="98"/>
      <c r="GSL93" s="98"/>
      <c r="GSM93" s="98"/>
      <c r="GSN93" s="98"/>
      <c r="GSO93" s="98"/>
      <c r="GSP93" s="98"/>
      <c r="GSQ93" s="98"/>
      <c r="GSR93" s="98"/>
      <c r="GSS93" s="98"/>
      <c r="GST93" s="98"/>
      <c r="GSU93" s="98"/>
      <c r="GSV93" s="98"/>
      <c r="GSW93" s="98"/>
      <c r="GSX93" s="98"/>
      <c r="GSY93" s="98"/>
      <c r="GSZ93" s="98"/>
      <c r="GTA93" s="98"/>
      <c r="GTB93" s="98"/>
      <c r="GTC93" s="98"/>
      <c r="GTD93" s="98"/>
      <c r="GTE93" s="98"/>
      <c r="GTF93" s="98"/>
      <c r="GTG93" s="98"/>
      <c r="GTH93" s="98"/>
      <c r="GTI93" s="98"/>
      <c r="GTJ93" s="98"/>
      <c r="GTK93" s="98"/>
      <c r="GTL93" s="98"/>
      <c r="GTM93" s="98"/>
      <c r="GTN93" s="98"/>
      <c r="GTO93" s="98"/>
      <c r="GTP93" s="98"/>
      <c r="GTQ93" s="98"/>
      <c r="GTR93" s="98"/>
      <c r="GTS93" s="98"/>
      <c r="GTT93" s="98"/>
      <c r="GTU93" s="98"/>
      <c r="GTV93" s="98"/>
      <c r="GTW93" s="98"/>
      <c r="GTX93" s="98"/>
      <c r="GTY93" s="98"/>
      <c r="GTZ93" s="98"/>
      <c r="GUA93" s="98"/>
      <c r="GUB93" s="98"/>
      <c r="GUC93" s="98"/>
      <c r="GUD93" s="98"/>
      <c r="GUE93" s="98"/>
      <c r="GUF93" s="98"/>
      <c r="GUG93" s="98"/>
      <c r="GUH93" s="98"/>
      <c r="GUI93" s="98"/>
      <c r="GUJ93" s="98"/>
      <c r="GUK93" s="98"/>
      <c r="GUL93" s="98"/>
      <c r="GUM93" s="98"/>
      <c r="GUN93" s="98"/>
      <c r="GUO93" s="98"/>
      <c r="GUP93" s="98"/>
      <c r="GUQ93" s="98"/>
      <c r="GUR93" s="98"/>
      <c r="GUS93" s="98"/>
      <c r="GUT93" s="98"/>
      <c r="GUU93" s="98"/>
      <c r="GUV93" s="98"/>
      <c r="GUW93" s="98"/>
      <c r="GUX93" s="98"/>
      <c r="GUY93" s="98"/>
      <c r="GUZ93" s="98"/>
      <c r="GVA93" s="98"/>
      <c r="GVB93" s="98"/>
      <c r="GVC93" s="98"/>
      <c r="GVD93" s="98"/>
      <c r="GVE93" s="98"/>
      <c r="GVF93" s="98"/>
      <c r="GVG93" s="98"/>
      <c r="GVH93" s="98"/>
      <c r="GVI93" s="98"/>
      <c r="GVJ93" s="98"/>
      <c r="GVK93" s="98"/>
      <c r="GVL93" s="98"/>
      <c r="GVM93" s="98"/>
      <c r="GVN93" s="98"/>
      <c r="GVO93" s="98"/>
      <c r="GVP93" s="98"/>
      <c r="GVQ93" s="98"/>
      <c r="GVR93" s="98"/>
      <c r="GVS93" s="98"/>
      <c r="GVT93" s="98"/>
      <c r="GVU93" s="98"/>
      <c r="GVV93" s="98"/>
      <c r="GVW93" s="98"/>
      <c r="GVX93" s="98"/>
      <c r="GVY93" s="98"/>
      <c r="GVZ93" s="98"/>
      <c r="GWA93" s="98"/>
      <c r="GWB93" s="98"/>
      <c r="GWC93" s="98"/>
      <c r="GWD93" s="98"/>
      <c r="GWE93" s="98"/>
      <c r="GWF93" s="98"/>
      <c r="GWG93" s="98"/>
      <c r="GWH93" s="98"/>
      <c r="GWI93" s="98"/>
      <c r="GWJ93" s="98"/>
      <c r="GWK93" s="98"/>
      <c r="GWL93" s="98"/>
      <c r="GWM93" s="98"/>
      <c r="GWN93" s="98"/>
      <c r="GWO93" s="98"/>
      <c r="GWP93" s="98"/>
      <c r="GWQ93" s="98"/>
      <c r="GWR93" s="98"/>
      <c r="GWS93" s="98"/>
      <c r="GWT93" s="98"/>
      <c r="GWU93" s="98"/>
      <c r="GWV93" s="98"/>
      <c r="GWW93" s="98"/>
      <c r="GWX93" s="98"/>
      <c r="GWY93" s="98"/>
      <c r="GWZ93" s="98"/>
      <c r="GXA93" s="98"/>
      <c r="GXB93" s="98"/>
      <c r="GXC93" s="98"/>
      <c r="GXD93" s="98"/>
      <c r="GXE93" s="98"/>
      <c r="GXF93" s="98"/>
      <c r="GXG93" s="98"/>
      <c r="GXH93" s="98"/>
      <c r="GXI93" s="98"/>
      <c r="GXJ93" s="98"/>
      <c r="GXK93" s="98"/>
      <c r="GXL93" s="98"/>
      <c r="GXM93" s="98"/>
      <c r="GXN93" s="98"/>
      <c r="GXO93" s="98"/>
      <c r="GXP93" s="98"/>
      <c r="GXQ93" s="98"/>
      <c r="GXR93" s="98"/>
      <c r="GXS93" s="98"/>
      <c r="GXT93" s="98"/>
      <c r="GXU93" s="98"/>
      <c r="GXV93" s="98"/>
      <c r="GXW93" s="98"/>
      <c r="GXX93" s="98"/>
      <c r="GXY93" s="98"/>
      <c r="GXZ93" s="98"/>
      <c r="GYA93" s="98"/>
      <c r="GYB93" s="98"/>
      <c r="GYC93" s="98"/>
      <c r="GYD93" s="98"/>
      <c r="GYE93" s="98"/>
      <c r="GYF93" s="98"/>
      <c r="GYG93" s="98"/>
      <c r="GYH93" s="98"/>
      <c r="GYI93" s="98"/>
      <c r="GYJ93" s="98"/>
      <c r="GYK93" s="98"/>
      <c r="GYL93" s="98"/>
      <c r="GYM93" s="98"/>
      <c r="GYN93" s="98"/>
      <c r="GYO93" s="98"/>
      <c r="GYP93" s="98"/>
      <c r="GYQ93" s="98"/>
      <c r="GYR93" s="98"/>
      <c r="GYS93" s="98"/>
      <c r="GYT93" s="98"/>
      <c r="GYU93" s="98"/>
      <c r="GYV93" s="98"/>
      <c r="GYW93" s="98"/>
      <c r="GYX93" s="98"/>
      <c r="GYY93" s="98"/>
      <c r="GYZ93" s="98"/>
      <c r="GZA93" s="98"/>
      <c r="GZB93" s="98"/>
      <c r="GZC93" s="98"/>
      <c r="GZD93" s="98"/>
      <c r="GZE93" s="98"/>
      <c r="GZF93" s="98"/>
      <c r="GZG93" s="98"/>
      <c r="GZH93" s="98"/>
      <c r="GZI93" s="98"/>
      <c r="GZJ93" s="98"/>
      <c r="GZK93" s="98"/>
      <c r="GZL93" s="98"/>
      <c r="GZM93" s="98"/>
      <c r="GZN93" s="98"/>
      <c r="GZO93" s="98"/>
      <c r="GZP93" s="98"/>
      <c r="GZQ93" s="98"/>
      <c r="GZR93" s="98"/>
      <c r="GZS93" s="98"/>
      <c r="GZT93" s="98"/>
      <c r="GZU93" s="98"/>
      <c r="GZV93" s="98"/>
      <c r="GZW93" s="98"/>
      <c r="GZX93" s="98"/>
      <c r="GZY93" s="98"/>
      <c r="GZZ93" s="98"/>
      <c r="HAA93" s="98"/>
      <c r="HAB93" s="98"/>
      <c r="HAC93" s="98"/>
      <c r="HAD93" s="98"/>
      <c r="HAE93" s="98"/>
      <c r="HAF93" s="98"/>
      <c r="HAG93" s="98"/>
      <c r="HAH93" s="98"/>
      <c r="HAI93" s="98"/>
      <c r="HAJ93" s="98"/>
      <c r="HAK93" s="98"/>
      <c r="HAL93" s="98"/>
      <c r="HAM93" s="98"/>
      <c r="HAN93" s="98"/>
      <c r="HAO93" s="98"/>
      <c r="HAP93" s="98"/>
      <c r="HAQ93" s="98"/>
      <c r="HAR93" s="98"/>
      <c r="HAS93" s="98"/>
      <c r="HAT93" s="98"/>
      <c r="HAU93" s="98"/>
      <c r="HAV93" s="98"/>
      <c r="HAW93" s="98"/>
      <c r="HAX93" s="98"/>
      <c r="HAY93" s="98"/>
      <c r="HAZ93" s="98"/>
      <c r="HBA93" s="98"/>
      <c r="HBB93" s="98"/>
      <c r="HBC93" s="98"/>
      <c r="HBD93" s="98"/>
      <c r="HBE93" s="98"/>
      <c r="HBF93" s="98"/>
      <c r="HBG93" s="98"/>
      <c r="HBH93" s="98"/>
      <c r="HBI93" s="98"/>
      <c r="HBJ93" s="98"/>
      <c r="HBK93" s="98"/>
      <c r="HBL93" s="98"/>
      <c r="HBM93" s="98"/>
      <c r="HBN93" s="98"/>
      <c r="HBO93" s="98"/>
      <c r="HBP93" s="98"/>
      <c r="HBQ93" s="98"/>
      <c r="HBR93" s="98"/>
      <c r="HBS93" s="98"/>
      <c r="HBT93" s="98"/>
      <c r="HBU93" s="98"/>
      <c r="HBV93" s="98"/>
      <c r="HBW93" s="98"/>
      <c r="HBX93" s="98"/>
      <c r="HBY93" s="98"/>
      <c r="HBZ93" s="98"/>
      <c r="HCA93" s="98"/>
      <c r="HCB93" s="98"/>
      <c r="HCC93" s="98"/>
      <c r="HCD93" s="98"/>
      <c r="HCE93" s="98"/>
      <c r="HCF93" s="98"/>
      <c r="HCG93" s="98"/>
      <c r="HCH93" s="98"/>
      <c r="HCI93" s="98"/>
      <c r="HCJ93" s="98"/>
      <c r="HCK93" s="98"/>
      <c r="HCL93" s="98"/>
      <c r="HCM93" s="98"/>
      <c r="HCN93" s="98"/>
      <c r="HCO93" s="98"/>
      <c r="HCP93" s="98"/>
      <c r="HCQ93" s="98"/>
      <c r="HCR93" s="98"/>
      <c r="HCS93" s="98"/>
      <c r="HCT93" s="98"/>
      <c r="HCU93" s="98"/>
      <c r="HCV93" s="98"/>
      <c r="HCW93" s="98"/>
      <c r="HCX93" s="98"/>
      <c r="HCY93" s="98"/>
      <c r="HCZ93" s="98"/>
      <c r="HDA93" s="98"/>
      <c r="HDB93" s="98"/>
      <c r="HDC93" s="98"/>
      <c r="HDD93" s="98"/>
      <c r="HDE93" s="98"/>
      <c r="HDF93" s="98"/>
      <c r="HDG93" s="98"/>
      <c r="HDH93" s="98"/>
      <c r="HDI93" s="98"/>
      <c r="HDJ93" s="98"/>
      <c r="HDK93" s="98"/>
      <c r="HDL93" s="98"/>
      <c r="HDM93" s="98"/>
      <c r="HDN93" s="98"/>
      <c r="HDO93" s="98"/>
      <c r="HDP93" s="98"/>
      <c r="HDQ93" s="98"/>
      <c r="HDR93" s="98"/>
      <c r="HDS93" s="98"/>
      <c r="HDT93" s="98"/>
      <c r="HDU93" s="98"/>
      <c r="HDV93" s="98"/>
      <c r="HDW93" s="98"/>
      <c r="HDX93" s="98"/>
      <c r="HDY93" s="98"/>
      <c r="HDZ93" s="98"/>
      <c r="HEA93" s="98"/>
      <c r="HEB93" s="98"/>
      <c r="HEC93" s="98"/>
      <c r="HED93" s="98"/>
      <c r="HEE93" s="98"/>
      <c r="HEF93" s="98"/>
      <c r="HEG93" s="98"/>
      <c r="HEH93" s="98"/>
      <c r="HEI93" s="98"/>
      <c r="HEJ93" s="98"/>
      <c r="HEK93" s="98"/>
      <c r="HEL93" s="98"/>
      <c r="HEM93" s="98"/>
      <c r="HEN93" s="98"/>
      <c r="HEO93" s="98"/>
      <c r="HEP93" s="98"/>
      <c r="HEQ93" s="98"/>
      <c r="HER93" s="98"/>
      <c r="HES93" s="98"/>
      <c r="HET93" s="98"/>
      <c r="HEU93" s="98"/>
      <c r="HEV93" s="98"/>
      <c r="HEW93" s="98"/>
      <c r="HEX93" s="98"/>
      <c r="HEY93" s="98"/>
      <c r="HEZ93" s="98"/>
      <c r="HFA93" s="98"/>
      <c r="HFB93" s="98"/>
      <c r="HFC93" s="98"/>
      <c r="HFD93" s="98"/>
      <c r="HFE93" s="98"/>
      <c r="HFF93" s="98"/>
      <c r="HFG93" s="98"/>
      <c r="HFH93" s="98"/>
      <c r="HFI93" s="98"/>
      <c r="HFJ93" s="98"/>
      <c r="HFK93" s="98"/>
      <c r="HFL93" s="98"/>
      <c r="HFM93" s="98"/>
      <c r="HFN93" s="98"/>
      <c r="HFO93" s="98"/>
      <c r="HFP93" s="98"/>
      <c r="HFQ93" s="98"/>
      <c r="HFR93" s="98"/>
      <c r="HFS93" s="98"/>
      <c r="HFT93" s="98"/>
      <c r="HFU93" s="98"/>
      <c r="HFV93" s="98"/>
      <c r="HFW93" s="98"/>
      <c r="HFX93" s="98"/>
      <c r="HFY93" s="98"/>
      <c r="HFZ93" s="98"/>
      <c r="HGA93" s="98"/>
      <c r="HGB93" s="98"/>
      <c r="HGC93" s="98"/>
      <c r="HGD93" s="98"/>
      <c r="HGE93" s="98"/>
      <c r="HGF93" s="98"/>
      <c r="HGG93" s="98"/>
      <c r="HGH93" s="98"/>
      <c r="HGI93" s="98"/>
      <c r="HGJ93" s="98"/>
      <c r="HGK93" s="98"/>
      <c r="HGL93" s="98"/>
      <c r="HGM93" s="98"/>
      <c r="HGN93" s="98"/>
      <c r="HGO93" s="98"/>
      <c r="HGP93" s="98"/>
      <c r="HGQ93" s="98"/>
      <c r="HGR93" s="98"/>
      <c r="HGS93" s="98"/>
      <c r="HGT93" s="98"/>
      <c r="HGU93" s="98"/>
      <c r="HGV93" s="98"/>
      <c r="HGW93" s="98"/>
      <c r="HGX93" s="98"/>
      <c r="HGY93" s="98"/>
      <c r="HGZ93" s="98"/>
      <c r="HHA93" s="98"/>
      <c r="HHB93" s="98"/>
      <c r="HHC93" s="98"/>
      <c r="HHD93" s="98"/>
      <c r="HHE93" s="98"/>
      <c r="HHF93" s="98"/>
      <c r="HHG93" s="98"/>
      <c r="HHH93" s="98"/>
      <c r="HHI93" s="98"/>
      <c r="HHJ93" s="98"/>
      <c r="HHK93" s="98"/>
      <c r="HHL93" s="98"/>
      <c r="HHM93" s="98"/>
      <c r="HHN93" s="98"/>
      <c r="HHO93" s="98"/>
      <c r="HHP93" s="98"/>
      <c r="HHQ93" s="98"/>
      <c r="HHR93" s="98"/>
      <c r="HHS93" s="98"/>
      <c r="HHT93" s="98"/>
      <c r="HHU93" s="98"/>
      <c r="HHV93" s="98"/>
      <c r="HHW93" s="98"/>
      <c r="HHX93" s="98"/>
      <c r="HHY93" s="98"/>
      <c r="HHZ93" s="98"/>
      <c r="HIA93" s="98"/>
      <c r="HIB93" s="98"/>
      <c r="HIC93" s="98"/>
      <c r="HID93" s="98"/>
      <c r="HIE93" s="98"/>
      <c r="HIF93" s="98"/>
      <c r="HIG93" s="98"/>
      <c r="HIH93" s="98"/>
      <c r="HII93" s="98"/>
      <c r="HIJ93" s="98"/>
      <c r="HIK93" s="98"/>
      <c r="HIL93" s="98"/>
      <c r="HIM93" s="98"/>
      <c r="HIN93" s="98"/>
      <c r="HIO93" s="98"/>
      <c r="HIP93" s="98"/>
      <c r="HIQ93" s="98"/>
      <c r="HIR93" s="98"/>
      <c r="HIS93" s="98"/>
      <c r="HIT93" s="98"/>
      <c r="HIU93" s="98"/>
      <c r="HIV93" s="98"/>
      <c r="HIW93" s="98"/>
      <c r="HIX93" s="98"/>
      <c r="HIY93" s="98"/>
      <c r="HIZ93" s="98"/>
      <c r="HJA93" s="98"/>
      <c r="HJB93" s="98"/>
      <c r="HJC93" s="98"/>
      <c r="HJD93" s="98"/>
      <c r="HJE93" s="98"/>
      <c r="HJF93" s="98"/>
      <c r="HJG93" s="98"/>
      <c r="HJH93" s="98"/>
      <c r="HJI93" s="98"/>
      <c r="HJJ93" s="98"/>
      <c r="HJK93" s="98"/>
      <c r="HJL93" s="98"/>
      <c r="HJM93" s="98"/>
      <c r="HJN93" s="98"/>
      <c r="HJO93" s="98"/>
      <c r="HJP93" s="98"/>
      <c r="HJQ93" s="98"/>
      <c r="HJR93" s="98"/>
      <c r="HJS93" s="98"/>
      <c r="HJT93" s="98"/>
      <c r="HJU93" s="98"/>
      <c r="HJV93" s="98"/>
      <c r="HJW93" s="98"/>
      <c r="HJX93" s="98"/>
      <c r="HJY93" s="98"/>
      <c r="HJZ93" s="98"/>
      <c r="HKA93" s="98"/>
      <c r="HKB93" s="98"/>
      <c r="HKC93" s="98"/>
      <c r="HKD93" s="98"/>
      <c r="HKE93" s="98"/>
      <c r="HKF93" s="98"/>
      <c r="HKG93" s="98"/>
      <c r="HKH93" s="98"/>
      <c r="HKI93" s="98"/>
      <c r="HKJ93" s="98"/>
      <c r="HKK93" s="98"/>
      <c r="HKL93" s="98"/>
      <c r="HKM93" s="98"/>
      <c r="HKN93" s="98"/>
      <c r="HKO93" s="98"/>
      <c r="HKP93" s="98"/>
      <c r="HKQ93" s="98"/>
      <c r="HKR93" s="98"/>
      <c r="HKS93" s="98"/>
      <c r="HKT93" s="98"/>
      <c r="HKU93" s="98"/>
      <c r="HKV93" s="98"/>
      <c r="HKW93" s="98"/>
      <c r="HKX93" s="98"/>
      <c r="HKY93" s="98"/>
      <c r="HKZ93" s="98"/>
      <c r="HLA93" s="98"/>
      <c r="HLB93" s="98"/>
      <c r="HLC93" s="98"/>
      <c r="HLD93" s="98"/>
      <c r="HLE93" s="98"/>
      <c r="HLF93" s="98"/>
      <c r="HLG93" s="98"/>
      <c r="HLH93" s="98"/>
      <c r="HLI93" s="98"/>
      <c r="HLJ93" s="98"/>
      <c r="HLK93" s="98"/>
      <c r="HLL93" s="98"/>
      <c r="HLM93" s="98"/>
      <c r="HLN93" s="98"/>
      <c r="HLO93" s="98"/>
      <c r="HLP93" s="98"/>
      <c r="HLQ93" s="98"/>
      <c r="HLR93" s="98"/>
      <c r="HLS93" s="98"/>
      <c r="HLT93" s="98"/>
      <c r="HLU93" s="98"/>
      <c r="HLV93" s="98"/>
      <c r="HLW93" s="98"/>
      <c r="HLX93" s="98"/>
      <c r="HLY93" s="98"/>
      <c r="HLZ93" s="98"/>
      <c r="HMA93" s="98"/>
      <c r="HMB93" s="98"/>
      <c r="HMC93" s="98"/>
      <c r="HMD93" s="98"/>
      <c r="HME93" s="98"/>
      <c r="HMF93" s="98"/>
      <c r="HMG93" s="98"/>
      <c r="HMH93" s="98"/>
      <c r="HMI93" s="98"/>
      <c r="HMJ93" s="98"/>
      <c r="HMK93" s="98"/>
      <c r="HML93" s="98"/>
      <c r="HMM93" s="98"/>
      <c r="HMN93" s="98"/>
      <c r="HMO93" s="98"/>
      <c r="HMP93" s="98"/>
      <c r="HMQ93" s="98"/>
      <c r="HMR93" s="98"/>
      <c r="HMS93" s="98"/>
      <c r="HMT93" s="98"/>
      <c r="HMU93" s="98"/>
      <c r="HMV93" s="98"/>
      <c r="HMW93" s="98"/>
      <c r="HMX93" s="98"/>
      <c r="HMY93" s="98"/>
      <c r="HMZ93" s="98"/>
      <c r="HNA93" s="98"/>
      <c r="HNB93" s="98"/>
      <c r="HNC93" s="98"/>
      <c r="HND93" s="98"/>
      <c r="HNE93" s="98"/>
      <c r="HNF93" s="98"/>
      <c r="HNG93" s="98"/>
      <c r="HNH93" s="98"/>
      <c r="HNI93" s="98"/>
      <c r="HNJ93" s="98"/>
      <c r="HNK93" s="98"/>
      <c r="HNL93" s="98"/>
      <c r="HNM93" s="98"/>
      <c r="HNN93" s="98"/>
      <c r="HNO93" s="98"/>
      <c r="HNP93" s="98"/>
      <c r="HNQ93" s="98"/>
      <c r="HNR93" s="98"/>
      <c r="HNS93" s="98"/>
      <c r="HNT93" s="98"/>
      <c r="HNU93" s="98"/>
      <c r="HNV93" s="98"/>
      <c r="HNW93" s="98"/>
      <c r="HNX93" s="98"/>
      <c r="HNY93" s="98"/>
      <c r="HNZ93" s="98"/>
      <c r="HOA93" s="98"/>
      <c r="HOB93" s="98"/>
      <c r="HOC93" s="98"/>
      <c r="HOD93" s="98"/>
      <c r="HOE93" s="98"/>
      <c r="HOF93" s="98"/>
      <c r="HOG93" s="98"/>
      <c r="HOH93" s="98"/>
      <c r="HOI93" s="98"/>
      <c r="HOJ93" s="98"/>
      <c r="HOK93" s="98"/>
      <c r="HOL93" s="98"/>
      <c r="HOM93" s="98"/>
      <c r="HON93" s="98"/>
      <c r="HOO93" s="98"/>
      <c r="HOP93" s="98"/>
      <c r="HOQ93" s="98"/>
      <c r="HOR93" s="98"/>
      <c r="HOS93" s="98"/>
      <c r="HOT93" s="98"/>
      <c r="HOU93" s="98"/>
      <c r="HOV93" s="98"/>
      <c r="HOW93" s="98"/>
      <c r="HOX93" s="98"/>
      <c r="HOY93" s="98"/>
      <c r="HOZ93" s="98"/>
      <c r="HPA93" s="98"/>
      <c r="HPB93" s="98"/>
      <c r="HPC93" s="98"/>
      <c r="HPD93" s="98"/>
      <c r="HPE93" s="98"/>
      <c r="HPF93" s="98"/>
      <c r="HPG93" s="98"/>
      <c r="HPH93" s="98"/>
      <c r="HPI93" s="98"/>
      <c r="HPJ93" s="98"/>
      <c r="HPK93" s="98"/>
      <c r="HPL93" s="98"/>
      <c r="HPM93" s="98"/>
      <c r="HPN93" s="98"/>
      <c r="HPO93" s="98"/>
      <c r="HPP93" s="98"/>
      <c r="HPQ93" s="98"/>
      <c r="HPR93" s="98"/>
      <c r="HPS93" s="98"/>
      <c r="HPT93" s="98"/>
      <c r="HPU93" s="98"/>
      <c r="HPV93" s="98"/>
      <c r="HPW93" s="98"/>
      <c r="HPX93" s="98"/>
      <c r="HPY93" s="98"/>
      <c r="HPZ93" s="98"/>
      <c r="HQA93" s="98"/>
      <c r="HQB93" s="98"/>
      <c r="HQC93" s="98"/>
      <c r="HQD93" s="98"/>
      <c r="HQE93" s="98"/>
      <c r="HQF93" s="98"/>
      <c r="HQG93" s="98"/>
      <c r="HQH93" s="98"/>
      <c r="HQI93" s="98"/>
      <c r="HQJ93" s="98"/>
      <c r="HQK93" s="98"/>
      <c r="HQL93" s="98"/>
      <c r="HQM93" s="98"/>
      <c r="HQN93" s="98"/>
      <c r="HQO93" s="98"/>
      <c r="HQP93" s="98"/>
      <c r="HQQ93" s="98"/>
      <c r="HQR93" s="98"/>
      <c r="HQS93" s="98"/>
      <c r="HQT93" s="98"/>
      <c r="HQU93" s="98"/>
      <c r="HQV93" s="98"/>
      <c r="HQW93" s="98"/>
      <c r="HQX93" s="98"/>
      <c r="HQY93" s="98"/>
      <c r="HQZ93" s="98"/>
      <c r="HRA93" s="98"/>
      <c r="HRB93" s="98"/>
      <c r="HRC93" s="98"/>
      <c r="HRD93" s="98"/>
      <c r="HRE93" s="98"/>
      <c r="HRF93" s="98"/>
      <c r="HRG93" s="98"/>
      <c r="HRH93" s="98"/>
      <c r="HRI93" s="98"/>
      <c r="HRJ93" s="98"/>
      <c r="HRK93" s="98"/>
      <c r="HRL93" s="98"/>
      <c r="HRM93" s="98"/>
      <c r="HRN93" s="98"/>
      <c r="HRO93" s="98"/>
      <c r="HRP93" s="98"/>
      <c r="HRQ93" s="98"/>
      <c r="HRR93" s="98"/>
      <c r="HRS93" s="98"/>
      <c r="HRT93" s="98"/>
      <c r="HRU93" s="98"/>
      <c r="HRV93" s="98"/>
      <c r="HRW93" s="98"/>
      <c r="HRX93" s="98"/>
      <c r="HRY93" s="98"/>
      <c r="HRZ93" s="98"/>
      <c r="HSA93" s="98"/>
      <c r="HSB93" s="98"/>
      <c r="HSC93" s="98"/>
      <c r="HSD93" s="98"/>
      <c r="HSE93" s="98"/>
      <c r="HSF93" s="98"/>
      <c r="HSG93" s="98"/>
      <c r="HSH93" s="98"/>
      <c r="HSI93" s="98"/>
      <c r="HSJ93" s="98"/>
      <c r="HSK93" s="98"/>
      <c r="HSL93" s="98"/>
      <c r="HSM93" s="98"/>
      <c r="HSN93" s="98"/>
      <c r="HSO93" s="98"/>
      <c r="HSP93" s="98"/>
      <c r="HSQ93" s="98"/>
      <c r="HSR93" s="98"/>
      <c r="HSS93" s="98"/>
      <c r="HST93" s="98"/>
      <c r="HSU93" s="98"/>
      <c r="HSV93" s="98"/>
      <c r="HSW93" s="98"/>
      <c r="HSX93" s="98"/>
      <c r="HSY93" s="98"/>
      <c r="HSZ93" s="98"/>
      <c r="HTA93" s="98"/>
      <c r="HTB93" s="98"/>
      <c r="HTC93" s="98"/>
      <c r="HTD93" s="98"/>
      <c r="HTE93" s="98"/>
      <c r="HTF93" s="98"/>
      <c r="HTG93" s="98"/>
      <c r="HTH93" s="98"/>
      <c r="HTI93" s="98"/>
      <c r="HTJ93" s="98"/>
      <c r="HTK93" s="98"/>
      <c r="HTL93" s="98"/>
      <c r="HTM93" s="98"/>
      <c r="HTN93" s="98"/>
      <c r="HTO93" s="98"/>
      <c r="HTP93" s="98"/>
      <c r="HTQ93" s="98"/>
      <c r="HTR93" s="98"/>
      <c r="HTS93" s="98"/>
      <c r="HTT93" s="98"/>
      <c r="HTU93" s="98"/>
      <c r="HTV93" s="98"/>
      <c r="HTW93" s="98"/>
      <c r="HTX93" s="98"/>
      <c r="HTY93" s="98"/>
      <c r="HTZ93" s="98"/>
      <c r="HUA93" s="98"/>
      <c r="HUB93" s="98"/>
      <c r="HUC93" s="98"/>
      <c r="HUD93" s="98"/>
      <c r="HUE93" s="98"/>
      <c r="HUF93" s="98"/>
      <c r="HUG93" s="98"/>
      <c r="HUH93" s="98"/>
      <c r="HUI93" s="98"/>
      <c r="HUJ93" s="98"/>
      <c r="HUK93" s="98"/>
      <c r="HUL93" s="98"/>
      <c r="HUM93" s="98"/>
      <c r="HUN93" s="98"/>
      <c r="HUO93" s="98"/>
      <c r="HUP93" s="98"/>
      <c r="HUQ93" s="98"/>
      <c r="HUR93" s="98"/>
      <c r="HUS93" s="98"/>
      <c r="HUT93" s="98"/>
      <c r="HUU93" s="98"/>
      <c r="HUV93" s="98"/>
      <c r="HUW93" s="98"/>
      <c r="HUX93" s="98"/>
      <c r="HUY93" s="98"/>
      <c r="HUZ93" s="98"/>
      <c r="HVA93" s="98"/>
      <c r="HVB93" s="98"/>
      <c r="HVC93" s="98"/>
      <c r="HVD93" s="98"/>
      <c r="HVE93" s="98"/>
      <c r="HVF93" s="98"/>
      <c r="HVG93" s="98"/>
      <c r="HVH93" s="98"/>
      <c r="HVI93" s="98"/>
      <c r="HVJ93" s="98"/>
      <c r="HVK93" s="98"/>
      <c r="HVL93" s="98"/>
      <c r="HVM93" s="98"/>
      <c r="HVN93" s="98"/>
      <c r="HVO93" s="98"/>
      <c r="HVP93" s="98"/>
      <c r="HVQ93" s="98"/>
      <c r="HVR93" s="98"/>
      <c r="HVS93" s="98"/>
      <c r="HVT93" s="98"/>
      <c r="HVU93" s="98"/>
      <c r="HVV93" s="98"/>
      <c r="HVW93" s="98"/>
      <c r="HVX93" s="98"/>
      <c r="HVY93" s="98"/>
      <c r="HVZ93" s="98"/>
      <c r="HWA93" s="98"/>
      <c r="HWB93" s="98"/>
      <c r="HWC93" s="98"/>
      <c r="HWD93" s="98"/>
      <c r="HWE93" s="98"/>
      <c r="HWF93" s="98"/>
      <c r="HWG93" s="98"/>
      <c r="HWH93" s="98"/>
      <c r="HWI93" s="98"/>
      <c r="HWJ93" s="98"/>
      <c r="HWK93" s="98"/>
      <c r="HWL93" s="98"/>
      <c r="HWM93" s="98"/>
      <c r="HWN93" s="98"/>
      <c r="HWO93" s="98"/>
      <c r="HWP93" s="98"/>
      <c r="HWQ93" s="98"/>
      <c r="HWR93" s="98"/>
      <c r="HWS93" s="98"/>
      <c r="HWT93" s="98"/>
      <c r="HWU93" s="98"/>
      <c r="HWV93" s="98"/>
      <c r="HWW93" s="98"/>
      <c r="HWX93" s="98"/>
      <c r="HWY93" s="98"/>
      <c r="HWZ93" s="98"/>
      <c r="HXA93" s="98"/>
      <c r="HXB93" s="98"/>
      <c r="HXC93" s="98"/>
      <c r="HXD93" s="98"/>
      <c r="HXE93" s="98"/>
      <c r="HXF93" s="98"/>
      <c r="HXG93" s="98"/>
      <c r="HXH93" s="98"/>
      <c r="HXI93" s="98"/>
      <c r="HXJ93" s="98"/>
      <c r="HXK93" s="98"/>
      <c r="HXL93" s="98"/>
      <c r="HXM93" s="98"/>
      <c r="HXN93" s="98"/>
      <c r="HXO93" s="98"/>
      <c r="HXP93" s="98"/>
      <c r="HXQ93" s="98"/>
      <c r="HXR93" s="98"/>
      <c r="HXS93" s="98"/>
      <c r="HXT93" s="98"/>
      <c r="HXU93" s="98"/>
      <c r="HXV93" s="98"/>
      <c r="HXW93" s="98"/>
      <c r="HXX93" s="98"/>
      <c r="HXY93" s="98"/>
      <c r="HXZ93" s="98"/>
      <c r="HYA93" s="98"/>
      <c r="HYB93" s="98"/>
      <c r="HYC93" s="98"/>
      <c r="HYD93" s="98"/>
      <c r="HYE93" s="98"/>
      <c r="HYF93" s="98"/>
      <c r="HYG93" s="98"/>
      <c r="HYH93" s="98"/>
      <c r="HYI93" s="98"/>
      <c r="HYJ93" s="98"/>
      <c r="HYK93" s="98"/>
      <c r="HYL93" s="98"/>
      <c r="HYM93" s="98"/>
      <c r="HYN93" s="98"/>
      <c r="HYO93" s="98"/>
      <c r="HYP93" s="98"/>
      <c r="HYQ93" s="98"/>
      <c r="HYR93" s="98"/>
      <c r="HYS93" s="98"/>
      <c r="HYT93" s="98"/>
      <c r="HYU93" s="98"/>
      <c r="HYV93" s="98"/>
      <c r="HYW93" s="98"/>
      <c r="HYX93" s="98"/>
      <c r="HYY93" s="98"/>
      <c r="HYZ93" s="98"/>
      <c r="HZA93" s="98"/>
      <c r="HZB93" s="98"/>
      <c r="HZC93" s="98"/>
      <c r="HZD93" s="98"/>
      <c r="HZE93" s="98"/>
      <c r="HZF93" s="98"/>
      <c r="HZG93" s="98"/>
      <c r="HZH93" s="98"/>
      <c r="HZI93" s="98"/>
      <c r="HZJ93" s="98"/>
      <c r="HZK93" s="98"/>
      <c r="HZL93" s="98"/>
      <c r="HZM93" s="98"/>
      <c r="HZN93" s="98"/>
      <c r="HZO93" s="98"/>
      <c r="HZP93" s="98"/>
      <c r="HZQ93" s="98"/>
      <c r="HZR93" s="98"/>
      <c r="HZS93" s="98"/>
      <c r="HZT93" s="98"/>
      <c r="HZU93" s="98"/>
      <c r="HZV93" s="98"/>
      <c r="HZW93" s="98"/>
      <c r="HZX93" s="98"/>
      <c r="HZY93" s="98"/>
      <c r="HZZ93" s="98"/>
      <c r="IAA93" s="98"/>
      <c r="IAB93" s="98"/>
      <c r="IAC93" s="98"/>
      <c r="IAD93" s="98"/>
      <c r="IAE93" s="98"/>
      <c r="IAF93" s="98"/>
      <c r="IAG93" s="98"/>
      <c r="IAH93" s="98"/>
      <c r="IAI93" s="98"/>
      <c r="IAJ93" s="98"/>
      <c r="IAK93" s="98"/>
      <c r="IAL93" s="98"/>
      <c r="IAM93" s="98"/>
      <c r="IAN93" s="98"/>
      <c r="IAO93" s="98"/>
      <c r="IAP93" s="98"/>
      <c r="IAQ93" s="98"/>
      <c r="IAR93" s="98"/>
      <c r="IAS93" s="98"/>
      <c r="IAT93" s="98"/>
      <c r="IAU93" s="98"/>
      <c r="IAV93" s="98"/>
      <c r="IAW93" s="98"/>
      <c r="IAX93" s="98"/>
      <c r="IAY93" s="98"/>
      <c r="IAZ93" s="98"/>
      <c r="IBA93" s="98"/>
      <c r="IBB93" s="98"/>
      <c r="IBC93" s="98"/>
      <c r="IBD93" s="98"/>
      <c r="IBE93" s="98"/>
      <c r="IBF93" s="98"/>
      <c r="IBG93" s="98"/>
      <c r="IBH93" s="98"/>
      <c r="IBI93" s="98"/>
      <c r="IBJ93" s="98"/>
      <c r="IBK93" s="98"/>
      <c r="IBL93" s="98"/>
      <c r="IBM93" s="98"/>
      <c r="IBN93" s="98"/>
      <c r="IBO93" s="98"/>
      <c r="IBP93" s="98"/>
      <c r="IBQ93" s="98"/>
      <c r="IBR93" s="98"/>
      <c r="IBS93" s="98"/>
      <c r="IBT93" s="98"/>
      <c r="IBU93" s="98"/>
      <c r="IBV93" s="98"/>
      <c r="IBW93" s="98"/>
      <c r="IBX93" s="98"/>
      <c r="IBY93" s="98"/>
      <c r="IBZ93" s="98"/>
      <c r="ICA93" s="98"/>
      <c r="ICB93" s="98"/>
      <c r="ICC93" s="98"/>
      <c r="ICD93" s="98"/>
      <c r="ICE93" s="98"/>
      <c r="ICF93" s="98"/>
      <c r="ICG93" s="98"/>
      <c r="ICH93" s="98"/>
      <c r="ICI93" s="98"/>
      <c r="ICJ93" s="98"/>
      <c r="ICK93" s="98"/>
      <c r="ICL93" s="98"/>
      <c r="ICM93" s="98"/>
      <c r="ICN93" s="98"/>
      <c r="ICO93" s="98"/>
      <c r="ICP93" s="98"/>
      <c r="ICQ93" s="98"/>
      <c r="ICR93" s="98"/>
      <c r="ICS93" s="98"/>
      <c r="ICT93" s="98"/>
      <c r="ICU93" s="98"/>
      <c r="ICV93" s="98"/>
      <c r="ICW93" s="98"/>
      <c r="ICX93" s="98"/>
      <c r="ICY93" s="98"/>
      <c r="ICZ93" s="98"/>
      <c r="IDA93" s="98"/>
      <c r="IDB93" s="98"/>
      <c r="IDC93" s="98"/>
      <c r="IDD93" s="98"/>
      <c r="IDE93" s="98"/>
      <c r="IDF93" s="98"/>
      <c r="IDG93" s="98"/>
      <c r="IDH93" s="98"/>
      <c r="IDI93" s="98"/>
      <c r="IDJ93" s="98"/>
      <c r="IDK93" s="98"/>
      <c r="IDL93" s="98"/>
      <c r="IDM93" s="98"/>
      <c r="IDN93" s="98"/>
      <c r="IDO93" s="98"/>
      <c r="IDP93" s="98"/>
      <c r="IDQ93" s="98"/>
      <c r="IDR93" s="98"/>
      <c r="IDS93" s="98"/>
      <c r="IDT93" s="98"/>
      <c r="IDU93" s="98"/>
      <c r="IDV93" s="98"/>
      <c r="IDW93" s="98"/>
      <c r="IDX93" s="98"/>
      <c r="IDY93" s="98"/>
      <c r="IDZ93" s="98"/>
      <c r="IEA93" s="98"/>
      <c r="IEB93" s="98"/>
      <c r="IEC93" s="98"/>
      <c r="IED93" s="98"/>
      <c r="IEE93" s="98"/>
      <c r="IEF93" s="98"/>
      <c r="IEG93" s="98"/>
      <c r="IEH93" s="98"/>
      <c r="IEI93" s="98"/>
      <c r="IEJ93" s="98"/>
      <c r="IEK93" s="98"/>
      <c r="IEL93" s="98"/>
      <c r="IEM93" s="98"/>
      <c r="IEN93" s="98"/>
      <c r="IEO93" s="98"/>
      <c r="IEP93" s="98"/>
      <c r="IEQ93" s="98"/>
      <c r="IER93" s="98"/>
      <c r="IES93" s="98"/>
      <c r="IET93" s="98"/>
      <c r="IEU93" s="98"/>
      <c r="IEV93" s="98"/>
      <c r="IEW93" s="98"/>
      <c r="IEX93" s="98"/>
      <c r="IEY93" s="98"/>
      <c r="IEZ93" s="98"/>
      <c r="IFA93" s="98"/>
      <c r="IFB93" s="98"/>
      <c r="IFC93" s="98"/>
      <c r="IFD93" s="98"/>
      <c r="IFE93" s="98"/>
      <c r="IFF93" s="98"/>
      <c r="IFG93" s="98"/>
      <c r="IFH93" s="98"/>
      <c r="IFI93" s="98"/>
      <c r="IFJ93" s="98"/>
      <c r="IFK93" s="98"/>
      <c r="IFL93" s="98"/>
      <c r="IFM93" s="98"/>
      <c r="IFN93" s="98"/>
      <c r="IFO93" s="98"/>
      <c r="IFP93" s="98"/>
      <c r="IFQ93" s="98"/>
      <c r="IFR93" s="98"/>
      <c r="IFS93" s="98"/>
      <c r="IFT93" s="98"/>
      <c r="IFU93" s="98"/>
      <c r="IFV93" s="98"/>
      <c r="IFW93" s="98"/>
      <c r="IFX93" s="98"/>
      <c r="IFY93" s="98"/>
      <c r="IFZ93" s="98"/>
      <c r="IGA93" s="98"/>
      <c r="IGB93" s="98"/>
      <c r="IGC93" s="98"/>
      <c r="IGD93" s="98"/>
      <c r="IGE93" s="98"/>
      <c r="IGF93" s="98"/>
      <c r="IGG93" s="98"/>
      <c r="IGH93" s="98"/>
      <c r="IGI93" s="98"/>
      <c r="IGJ93" s="98"/>
      <c r="IGK93" s="98"/>
      <c r="IGL93" s="98"/>
      <c r="IGM93" s="98"/>
      <c r="IGN93" s="98"/>
      <c r="IGO93" s="98"/>
      <c r="IGP93" s="98"/>
      <c r="IGQ93" s="98"/>
      <c r="IGR93" s="98"/>
      <c r="IGS93" s="98"/>
      <c r="IGT93" s="98"/>
      <c r="IGU93" s="98"/>
      <c r="IGV93" s="98"/>
      <c r="IGW93" s="98"/>
      <c r="IGX93" s="98"/>
      <c r="IGY93" s="98"/>
      <c r="IGZ93" s="98"/>
      <c r="IHA93" s="98"/>
      <c r="IHB93" s="98"/>
      <c r="IHC93" s="98"/>
      <c r="IHD93" s="98"/>
      <c r="IHE93" s="98"/>
      <c r="IHF93" s="98"/>
      <c r="IHG93" s="98"/>
      <c r="IHH93" s="98"/>
      <c r="IHI93" s="98"/>
      <c r="IHJ93" s="98"/>
      <c r="IHK93" s="98"/>
      <c r="IHL93" s="98"/>
      <c r="IHM93" s="98"/>
      <c r="IHN93" s="98"/>
      <c r="IHO93" s="98"/>
      <c r="IHP93" s="98"/>
      <c r="IHQ93" s="98"/>
      <c r="IHR93" s="98"/>
      <c r="IHS93" s="98"/>
      <c r="IHT93" s="98"/>
      <c r="IHU93" s="98"/>
      <c r="IHV93" s="98"/>
      <c r="IHW93" s="98"/>
      <c r="IHX93" s="98"/>
      <c r="IHY93" s="98"/>
      <c r="IHZ93" s="98"/>
      <c r="IIA93" s="98"/>
      <c r="IIB93" s="98"/>
      <c r="IIC93" s="98"/>
      <c r="IID93" s="98"/>
      <c r="IIE93" s="98"/>
      <c r="IIF93" s="98"/>
      <c r="IIG93" s="98"/>
      <c r="IIH93" s="98"/>
      <c r="III93" s="98"/>
      <c r="IIJ93" s="98"/>
      <c r="IIK93" s="98"/>
      <c r="IIL93" s="98"/>
      <c r="IIM93" s="98"/>
      <c r="IIN93" s="98"/>
      <c r="IIO93" s="98"/>
      <c r="IIP93" s="98"/>
      <c r="IIQ93" s="98"/>
      <c r="IIR93" s="98"/>
      <c r="IIS93" s="98"/>
      <c r="IIT93" s="98"/>
      <c r="IIU93" s="98"/>
      <c r="IIV93" s="98"/>
      <c r="IIW93" s="98"/>
      <c r="IIX93" s="98"/>
      <c r="IIY93" s="98"/>
      <c r="IIZ93" s="98"/>
      <c r="IJA93" s="98"/>
      <c r="IJB93" s="98"/>
      <c r="IJC93" s="98"/>
      <c r="IJD93" s="98"/>
      <c r="IJE93" s="98"/>
      <c r="IJF93" s="98"/>
      <c r="IJG93" s="98"/>
      <c r="IJH93" s="98"/>
      <c r="IJI93" s="98"/>
      <c r="IJJ93" s="98"/>
      <c r="IJK93" s="98"/>
      <c r="IJL93" s="98"/>
      <c r="IJM93" s="98"/>
      <c r="IJN93" s="98"/>
      <c r="IJO93" s="98"/>
      <c r="IJP93" s="98"/>
      <c r="IJQ93" s="98"/>
      <c r="IJR93" s="98"/>
      <c r="IJS93" s="98"/>
      <c r="IJT93" s="98"/>
      <c r="IJU93" s="98"/>
      <c r="IJV93" s="98"/>
      <c r="IJW93" s="98"/>
      <c r="IJX93" s="98"/>
      <c r="IJY93" s="98"/>
      <c r="IJZ93" s="98"/>
      <c r="IKA93" s="98"/>
      <c r="IKB93" s="98"/>
      <c r="IKC93" s="98"/>
      <c r="IKD93" s="98"/>
      <c r="IKE93" s="98"/>
      <c r="IKF93" s="98"/>
      <c r="IKG93" s="98"/>
      <c r="IKH93" s="98"/>
      <c r="IKI93" s="98"/>
      <c r="IKJ93" s="98"/>
      <c r="IKK93" s="98"/>
      <c r="IKL93" s="98"/>
      <c r="IKM93" s="98"/>
      <c r="IKN93" s="98"/>
      <c r="IKO93" s="98"/>
      <c r="IKP93" s="98"/>
      <c r="IKQ93" s="98"/>
      <c r="IKR93" s="98"/>
      <c r="IKS93" s="98"/>
      <c r="IKT93" s="98"/>
      <c r="IKU93" s="98"/>
      <c r="IKV93" s="98"/>
      <c r="IKW93" s="98"/>
      <c r="IKX93" s="98"/>
      <c r="IKY93" s="98"/>
      <c r="IKZ93" s="98"/>
      <c r="ILA93" s="98"/>
      <c r="ILB93" s="98"/>
      <c r="ILC93" s="98"/>
      <c r="ILD93" s="98"/>
      <c r="ILE93" s="98"/>
      <c r="ILF93" s="98"/>
      <c r="ILG93" s="98"/>
      <c r="ILH93" s="98"/>
      <c r="ILI93" s="98"/>
      <c r="ILJ93" s="98"/>
      <c r="ILK93" s="98"/>
      <c r="ILL93" s="98"/>
      <c r="ILM93" s="98"/>
      <c r="ILN93" s="98"/>
      <c r="ILO93" s="98"/>
      <c r="ILP93" s="98"/>
      <c r="ILQ93" s="98"/>
      <c r="ILR93" s="98"/>
      <c r="ILS93" s="98"/>
      <c r="ILT93" s="98"/>
      <c r="ILU93" s="98"/>
      <c r="ILV93" s="98"/>
      <c r="ILW93" s="98"/>
      <c r="ILX93" s="98"/>
      <c r="ILY93" s="98"/>
      <c r="ILZ93" s="98"/>
      <c r="IMA93" s="98"/>
      <c r="IMB93" s="98"/>
      <c r="IMC93" s="98"/>
      <c r="IMD93" s="98"/>
      <c r="IME93" s="98"/>
      <c r="IMF93" s="98"/>
      <c r="IMG93" s="98"/>
      <c r="IMH93" s="98"/>
      <c r="IMI93" s="98"/>
      <c r="IMJ93" s="98"/>
      <c r="IMK93" s="98"/>
      <c r="IML93" s="98"/>
      <c r="IMM93" s="98"/>
      <c r="IMN93" s="98"/>
      <c r="IMO93" s="98"/>
      <c r="IMP93" s="98"/>
      <c r="IMQ93" s="98"/>
      <c r="IMR93" s="98"/>
      <c r="IMS93" s="98"/>
      <c r="IMT93" s="98"/>
      <c r="IMU93" s="98"/>
      <c r="IMV93" s="98"/>
      <c r="IMW93" s="98"/>
      <c r="IMX93" s="98"/>
      <c r="IMY93" s="98"/>
      <c r="IMZ93" s="98"/>
      <c r="INA93" s="98"/>
      <c r="INB93" s="98"/>
      <c r="INC93" s="98"/>
      <c r="IND93" s="98"/>
      <c r="INE93" s="98"/>
      <c r="INF93" s="98"/>
      <c r="ING93" s="98"/>
      <c r="INH93" s="98"/>
      <c r="INI93" s="98"/>
      <c r="INJ93" s="98"/>
      <c r="INK93" s="98"/>
      <c r="INL93" s="98"/>
      <c r="INM93" s="98"/>
      <c r="INN93" s="98"/>
      <c r="INO93" s="98"/>
      <c r="INP93" s="98"/>
      <c r="INQ93" s="98"/>
      <c r="INR93" s="98"/>
      <c r="INS93" s="98"/>
      <c r="INT93" s="98"/>
      <c r="INU93" s="98"/>
      <c r="INV93" s="98"/>
      <c r="INW93" s="98"/>
      <c r="INX93" s="98"/>
      <c r="INY93" s="98"/>
      <c r="INZ93" s="98"/>
      <c r="IOA93" s="98"/>
      <c r="IOB93" s="98"/>
      <c r="IOC93" s="98"/>
      <c r="IOD93" s="98"/>
      <c r="IOE93" s="98"/>
      <c r="IOF93" s="98"/>
      <c r="IOG93" s="98"/>
      <c r="IOH93" s="98"/>
      <c r="IOI93" s="98"/>
      <c r="IOJ93" s="98"/>
      <c r="IOK93" s="98"/>
      <c r="IOL93" s="98"/>
      <c r="IOM93" s="98"/>
      <c r="ION93" s="98"/>
      <c r="IOO93" s="98"/>
      <c r="IOP93" s="98"/>
      <c r="IOQ93" s="98"/>
      <c r="IOR93" s="98"/>
      <c r="IOS93" s="98"/>
      <c r="IOT93" s="98"/>
      <c r="IOU93" s="98"/>
      <c r="IOV93" s="98"/>
      <c r="IOW93" s="98"/>
      <c r="IOX93" s="98"/>
      <c r="IOY93" s="98"/>
      <c r="IOZ93" s="98"/>
      <c r="IPA93" s="98"/>
      <c r="IPB93" s="98"/>
      <c r="IPC93" s="98"/>
      <c r="IPD93" s="98"/>
      <c r="IPE93" s="98"/>
      <c r="IPF93" s="98"/>
      <c r="IPG93" s="98"/>
      <c r="IPH93" s="98"/>
      <c r="IPI93" s="98"/>
      <c r="IPJ93" s="98"/>
      <c r="IPK93" s="98"/>
      <c r="IPL93" s="98"/>
      <c r="IPM93" s="98"/>
      <c r="IPN93" s="98"/>
      <c r="IPO93" s="98"/>
      <c r="IPP93" s="98"/>
      <c r="IPQ93" s="98"/>
      <c r="IPR93" s="98"/>
      <c r="IPS93" s="98"/>
      <c r="IPT93" s="98"/>
      <c r="IPU93" s="98"/>
      <c r="IPV93" s="98"/>
      <c r="IPW93" s="98"/>
      <c r="IPX93" s="98"/>
      <c r="IPY93" s="98"/>
      <c r="IPZ93" s="98"/>
      <c r="IQA93" s="98"/>
      <c r="IQB93" s="98"/>
      <c r="IQC93" s="98"/>
      <c r="IQD93" s="98"/>
      <c r="IQE93" s="98"/>
      <c r="IQF93" s="98"/>
      <c r="IQG93" s="98"/>
      <c r="IQH93" s="98"/>
      <c r="IQI93" s="98"/>
      <c r="IQJ93" s="98"/>
      <c r="IQK93" s="98"/>
      <c r="IQL93" s="98"/>
      <c r="IQM93" s="98"/>
      <c r="IQN93" s="98"/>
      <c r="IQO93" s="98"/>
      <c r="IQP93" s="98"/>
      <c r="IQQ93" s="98"/>
      <c r="IQR93" s="98"/>
      <c r="IQS93" s="98"/>
      <c r="IQT93" s="98"/>
      <c r="IQU93" s="98"/>
      <c r="IQV93" s="98"/>
      <c r="IQW93" s="98"/>
      <c r="IQX93" s="98"/>
      <c r="IQY93" s="98"/>
      <c r="IQZ93" s="98"/>
      <c r="IRA93" s="98"/>
      <c r="IRB93" s="98"/>
      <c r="IRC93" s="98"/>
      <c r="IRD93" s="98"/>
      <c r="IRE93" s="98"/>
      <c r="IRF93" s="98"/>
      <c r="IRG93" s="98"/>
      <c r="IRH93" s="98"/>
      <c r="IRI93" s="98"/>
      <c r="IRJ93" s="98"/>
      <c r="IRK93" s="98"/>
      <c r="IRL93" s="98"/>
      <c r="IRM93" s="98"/>
      <c r="IRN93" s="98"/>
      <c r="IRO93" s="98"/>
      <c r="IRP93" s="98"/>
      <c r="IRQ93" s="98"/>
      <c r="IRR93" s="98"/>
      <c r="IRS93" s="98"/>
      <c r="IRT93" s="98"/>
      <c r="IRU93" s="98"/>
      <c r="IRV93" s="98"/>
      <c r="IRW93" s="98"/>
      <c r="IRX93" s="98"/>
      <c r="IRY93" s="98"/>
      <c r="IRZ93" s="98"/>
      <c r="ISA93" s="98"/>
      <c r="ISB93" s="98"/>
      <c r="ISC93" s="98"/>
      <c r="ISD93" s="98"/>
      <c r="ISE93" s="98"/>
      <c r="ISF93" s="98"/>
      <c r="ISG93" s="98"/>
      <c r="ISH93" s="98"/>
      <c r="ISI93" s="98"/>
      <c r="ISJ93" s="98"/>
      <c r="ISK93" s="98"/>
      <c r="ISL93" s="98"/>
      <c r="ISM93" s="98"/>
      <c r="ISN93" s="98"/>
      <c r="ISO93" s="98"/>
      <c r="ISP93" s="98"/>
      <c r="ISQ93" s="98"/>
      <c r="ISR93" s="98"/>
      <c r="ISS93" s="98"/>
      <c r="IST93" s="98"/>
      <c r="ISU93" s="98"/>
      <c r="ISV93" s="98"/>
      <c r="ISW93" s="98"/>
      <c r="ISX93" s="98"/>
      <c r="ISY93" s="98"/>
      <c r="ISZ93" s="98"/>
      <c r="ITA93" s="98"/>
      <c r="ITB93" s="98"/>
      <c r="ITC93" s="98"/>
      <c r="ITD93" s="98"/>
      <c r="ITE93" s="98"/>
      <c r="ITF93" s="98"/>
      <c r="ITG93" s="98"/>
      <c r="ITH93" s="98"/>
      <c r="ITI93" s="98"/>
      <c r="ITJ93" s="98"/>
      <c r="ITK93" s="98"/>
      <c r="ITL93" s="98"/>
      <c r="ITM93" s="98"/>
      <c r="ITN93" s="98"/>
      <c r="ITO93" s="98"/>
      <c r="ITP93" s="98"/>
      <c r="ITQ93" s="98"/>
      <c r="ITR93" s="98"/>
      <c r="ITS93" s="98"/>
      <c r="ITT93" s="98"/>
      <c r="ITU93" s="98"/>
      <c r="ITV93" s="98"/>
      <c r="ITW93" s="98"/>
      <c r="ITX93" s="98"/>
      <c r="ITY93" s="98"/>
      <c r="ITZ93" s="98"/>
      <c r="IUA93" s="98"/>
      <c r="IUB93" s="98"/>
      <c r="IUC93" s="98"/>
      <c r="IUD93" s="98"/>
      <c r="IUE93" s="98"/>
      <c r="IUF93" s="98"/>
      <c r="IUG93" s="98"/>
      <c r="IUH93" s="98"/>
      <c r="IUI93" s="98"/>
      <c r="IUJ93" s="98"/>
      <c r="IUK93" s="98"/>
      <c r="IUL93" s="98"/>
      <c r="IUM93" s="98"/>
      <c r="IUN93" s="98"/>
      <c r="IUO93" s="98"/>
      <c r="IUP93" s="98"/>
      <c r="IUQ93" s="98"/>
      <c r="IUR93" s="98"/>
      <c r="IUS93" s="98"/>
      <c r="IUT93" s="98"/>
      <c r="IUU93" s="98"/>
      <c r="IUV93" s="98"/>
      <c r="IUW93" s="98"/>
      <c r="IUX93" s="98"/>
      <c r="IUY93" s="98"/>
      <c r="IUZ93" s="98"/>
      <c r="IVA93" s="98"/>
      <c r="IVB93" s="98"/>
      <c r="IVC93" s="98"/>
      <c r="IVD93" s="98"/>
      <c r="IVE93" s="98"/>
      <c r="IVF93" s="98"/>
      <c r="IVG93" s="98"/>
      <c r="IVH93" s="98"/>
      <c r="IVI93" s="98"/>
      <c r="IVJ93" s="98"/>
      <c r="IVK93" s="98"/>
      <c r="IVL93" s="98"/>
      <c r="IVM93" s="98"/>
      <c r="IVN93" s="98"/>
      <c r="IVO93" s="98"/>
      <c r="IVP93" s="98"/>
      <c r="IVQ93" s="98"/>
      <c r="IVR93" s="98"/>
      <c r="IVS93" s="98"/>
      <c r="IVT93" s="98"/>
      <c r="IVU93" s="98"/>
      <c r="IVV93" s="98"/>
      <c r="IVW93" s="98"/>
      <c r="IVX93" s="98"/>
      <c r="IVY93" s="98"/>
      <c r="IVZ93" s="98"/>
      <c r="IWA93" s="98"/>
      <c r="IWB93" s="98"/>
      <c r="IWC93" s="98"/>
      <c r="IWD93" s="98"/>
      <c r="IWE93" s="98"/>
      <c r="IWF93" s="98"/>
      <c r="IWG93" s="98"/>
      <c r="IWH93" s="98"/>
      <c r="IWI93" s="98"/>
      <c r="IWJ93" s="98"/>
      <c r="IWK93" s="98"/>
      <c r="IWL93" s="98"/>
      <c r="IWM93" s="98"/>
      <c r="IWN93" s="98"/>
      <c r="IWO93" s="98"/>
      <c r="IWP93" s="98"/>
      <c r="IWQ93" s="98"/>
      <c r="IWR93" s="98"/>
      <c r="IWS93" s="98"/>
      <c r="IWT93" s="98"/>
      <c r="IWU93" s="98"/>
      <c r="IWV93" s="98"/>
      <c r="IWW93" s="98"/>
      <c r="IWX93" s="98"/>
      <c r="IWY93" s="98"/>
      <c r="IWZ93" s="98"/>
      <c r="IXA93" s="98"/>
      <c r="IXB93" s="98"/>
      <c r="IXC93" s="98"/>
      <c r="IXD93" s="98"/>
      <c r="IXE93" s="98"/>
      <c r="IXF93" s="98"/>
      <c r="IXG93" s="98"/>
      <c r="IXH93" s="98"/>
      <c r="IXI93" s="98"/>
      <c r="IXJ93" s="98"/>
      <c r="IXK93" s="98"/>
      <c r="IXL93" s="98"/>
      <c r="IXM93" s="98"/>
      <c r="IXN93" s="98"/>
      <c r="IXO93" s="98"/>
      <c r="IXP93" s="98"/>
      <c r="IXQ93" s="98"/>
      <c r="IXR93" s="98"/>
      <c r="IXS93" s="98"/>
      <c r="IXT93" s="98"/>
      <c r="IXU93" s="98"/>
      <c r="IXV93" s="98"/>
      <c r="IXW93" s="98"/>
      <c r="IXX93" s="98"/>
      <c r="IXY93" s="98"/>
      <c r="IXZ93" s="98"/>
      <c r="IYA93" s="98"/>
      <c r="IYB93" s="98"/>
      <c r="IYC93" s="98"/>
      <c r="IYD93" s="98"/>
      <c r="IYE93" s="98"/>
      <c r="IYF93" s="98"/>
      <c r="IYG93" s="98"/>
      <c r="IYH93" s="98"/>
      <c r="IYI93" s="98"/>
      <c r="IYJ93" s="98"/>
      <c r="IYK93" s="98"/>
      <c r="IYL93" s="98"/>
      <c r="IYM93" s="98"/>
      <c r="IYN93" s="98"/>
      <c r="IYO93" s="98"/>
      <c r="IYP93" s="98"/>
      <c r="IYQ93" s="98"/>
      <c r="IYR93" s="98"/>
      <c r="IYS93" s="98"/>
      <c r="IYT93" s="98"/>
      <c r="IYU93" s="98"/>
      <c r="IYV93" s="98"/>
      <c r="IYW93" s="98"/>
      <c r="IYX93" s="98"/>
      <c r="IYY93" s="98"/>
      <c r="IYZ93" s="98"/>
      <c r="IZA93" s="98"/>
      <c r="IZB93" s="98"/>
      <c r="IZC93" s="98"/>
      <c r="IZD93" s="98"/>
      <c r="IZE93" s="98"/>
      <c r="IZF93" s="98"/>
      <c r="IZG93" s="98"/>
      <c r="IZH93" s="98"/>
      <c r="IZI93" s="98"/>
      <c r="IZJ93" s="98"/>
      <c r="IZK93" s="98"/>
      <c r="IZL93" s="98"/>
      <c r="IZM93" s="98"/>
      <c r="IZN93" s="98"/>
      <c r="IZO93" s="98"/>
      <c r="IZP93" s="98"/>
      <c r="IZQ93" s="98"/>
      <c r="IZR93" s="98"/>
      <c r="IZS93" s="98"/>
      <c r="IZT93" s="98"/>
      <c r="IZU93" s="98"/>
      <c r="IZV93" s="98"/>
      <c r="IZW93" s="98"/>
      <c r="IZX93" s="98"/>
      <c r="IZY93" s="98"/>
      <c r="IZZ93" s="98"/>
      <c r="JAA93" s="98"/>
      <c r="JAB93" s="98"/>
      <c r="JAC93" s="98"/>
      <c r="JAD93" s="98"/>
      <c r="JAE93" s="98"/>
      <c r="JAF93" s="98"/>
      <c r="JAG93" s="98"/>
      <c r="JAH93" s="98"/>
      <c r="JAI93" s="98"/>
      <c r="JAJ93" s="98"/>
      <c r="JAK93" s="98"/>
      <c r="JAL93" s="98"/>
      <c r="JAM93" s="98"/>
      <c r="JAN93" s="98"/>
      <c r="JAO93" s="98"/>
      <c r="JAP93" s="98"/>
      <c r="JAQ93" s="98"/>
      <c r="JAR93" s="98"/>
      <c r="JAS93" s="98"/>
      <c r="JAT93" s="98"/>
      <c r="JAU93" s="98"/>
      <c r="JAV93" s="98"/>
      <c r="JAW93" s="98"/>
      <c r="JAX93" s="98"/>
      <c r="JAY93" s="98"/>
      <c r="JAZ93" s="98"/>
      <c r="JBA93" s="98"/>
      <c r="JBB93" s="98"/>
      <c r="JBC93" s="98"/>
      <c r="JBD93" s="98"/>
      <c r="JBE93" s="98"/>
      <c r="JBF93" s="98"/>
      <c r="JBG93" s="98"/>
      <c r="JBH93" s="98"/>
      <c r="JBI93" s="98"/>
      <c r="JBJ93" s="98"/>
      <c r="JBK93" s="98"/>
      <c r="JBL93" s="98"/>
      <c r="JBM93" s="98"/>
      <c r="JBN93" s="98"/>
      <c r="JBO93" s="98"/>
      <c r="JBP93" s="98"/>
      <c r="JBQ93" s="98"/>
      <c r="JBR93" s="98"/>
      <c r="JBS93" s="98"/>
      <c r="JBT93" s="98"/>
      <c r="JBU93" s="98"/>
      <c r="JBV93" s="98"/>
      <c r="JBW93" s="98"/>
      <c r="JBX93" s="98"/>
      <c r="JBY93" s="98"/>
      <c r="JBZ93" s="98"/>
      <c r="JCA93" s="98"/>
      <c r="JCB93" s="98"/>
      <c r="JCC93" s="98"/>
      <c r="JCD93" s="98"/>
      <c r="JCE93" s="98"/>
      <c r="JCF93" s="98"/>
      <c r="JCG93" s="98"/>
      <c r="JCH93" s="98"/>
      <c r="JCI93" s="98"/>
      <c r="JCJ93" s="98"/>
      <c r="JCK93" s="98"/>
      <c r="JCL93" s="98"/>
      <c r="JCM93" s="98"/>
      <c r="JCN93" s="98"/>
      <c r="JCO93" s="98"/>
      <c r="JCP93" s="98"/>
      <c r="JCQ93" s="98"/>
      <c r="JCR93" s="98"/>
      <c r="JCS93" s="98"/>
      <c r="JCT93" s="98"/>
      <c r="JCU93" s="98"/>
      <c r="JCV93" s="98"/>
      <c r="JCW93" s="98"/>
      <c r="JCX93" s="98"/>
      <c r="JCY93" s="98"/>
      <c r="JCZ93" s="98"/>
      <c r="JDA93" s="98"/>
      <c r="JDB93" s="98"/>
      <c r="JDC93" s="98"/>
      <c r="JDD93" s="98"/>
      <c r="JDE93" s="98"/>
      <c r="JDF93" s="98"/>
      <c r="JDG93" s="98"/>
      <c r="JDH93" s="98"/>
      <c r="JDI93" s="98"/>
      <c r="JDJ93" s="98"/>
      <c r="JDK93" s="98"/>
      <c r="JDL93" s="98"/>
      <c r="JDM93" s="98"/>
      <c r="JDN93" s="98"/>
      <c r="JDO93" s="98"/>
      <c r="JDP93" s="98"/>
      <c r="JDQ93" s="98"/>
      <c r="JDR93" s="98"/>
      <c r="JDS93" s="98"/>
      <c r="JDT93" s="98"/>
      <c r="JDU93" s="98"/>
      <c r="JDV93" s="98"/>
      <c r="JDW93" s="98"/>
      <c r="JDX93" s="98"/>
      <c r="JDY93" s="98"/>
      <c r="JDZ93" s="98"/>
      <c r="JEA93" s="98"/>
      <c r="JEB93" s="98"/>
      <c r="JEC93" s="98"/>
      <c r="JED93" s="98"/>
      <c r="JEE93" s="98"/>
      <c r="JEF93" s="98"/>
      <c r="JEG93" s="98"/>
      <c r="JEH93" s="98"/>
      <c r="JEI93" s="98"/>
      <c r="JEJ93" s="98"/>
      <c r="JEK93" s="98"/>
      <c r="JEL93" s="98"/>
      <c r="JEM93" s="98"/>
      <c r="JEN93" s="98"/>
      <c r="JEO93" s="98"/>
      <c r="JEP93" s="98"/>
      <c r="JEQ93" s="98"/>
      <c r="JER93" s="98"/>
      <c r="JES93" s="98"/>
      <c r="JET93" s="98"/>
      <c r="JEU93" s="98"/>
      <c r="JEV93" s="98"/>
      <c r="JEW93" s="98"/>
      <c r="JEX93" s="98"/>
      <c r="JEY93" s="98"/>
      <c r="JEZ93" s="98"/>
      <c r="JFA93" s="98"/>
      <c r="JFB93" s="98"/>
      <c r="JFC93" s="98"/>
      <c r="JFD93" s="98"/>
      <c r="JFE93" s="98"/>
      <c r="JFF93" s="98"/>
      <c r="JFG93" s="98"/>
      <c r="JFH93" s="98"/>
      <c r="JFI93" s="98"/>
      <c r="JFJ93" s="98"/>
      <c r="JFK93" s="98"/>
      <c r="JFL93" s="98"/>
      <c r="JFM93" s="98"/>
      <c r="JFN93" s="98"/>
      <c r="JFO93" s="98"/>
      <c r="JFP93" s="98"/>
      <c r="JFQ93" s="98"/>
      <c r="JFR93" s="98"/>
      <c r="JFS93" s="98"/>
      <c r="JFT93" s="98"/>
      <c r="JFU93" s="98"/>
      <c r="JFV93" s="98"/>
      <c r="JFW93" s="98"/>
      <c r="JFX93" s="98"/>
      <c r="JFY93" s="98"/>
      <c r="JFZ93" s="98"/>
      <c r="JGA93" s="98"/>
      <c r="JGB93" s="98"/>
      <c r="JGC93" s="98"/>
      <c r="JGD93" s="98"/>
      <c r="JGE93" s="98"/>
      <c r="JGF93" s="98"/>
      <c r="JGG93" s="98"/>
      <c r="JGH93" s="98"/>
      <c r="JGI93" s="98"/>
      <c r="JGJ93" s="98"/>
      <c r="JGK93" s="98"/>
      <c r="JGL93" s="98"/>
      <c r="JGM93" s="98"/>
      <c r="JGN93" s="98"/>
      <c r="JGO93" s="98"/>
      <c r="JGP93" s="98"/>
      <c r="JGQ93" s="98"/>
      <c r="JGR93" s="98"/>
      <c r="JGS93" s="98"/>
      <c r="JGT93" s="98"/>
      <c r="JGU93" s="98"/>
      <c r="JGV93" s="98"/>
      <c r="JGW93" s="98"/>
      <c r="JGX93" s="98"/>
      <c r="JGY93" s="98"/>
      <c r="JGZ93" s="98"/>
      <c r="JHA93" s="98"/>
      <c r="JHB93" s="98"/>
      <c r="JHC93" s="98"/>
      <c r="JHD93" s="98"/>
      <c r="JHE93" s="98"/>
      <c r="JHF93" s="98"/>
      <c r="JHG93" s="98"/>
      <c r="JHH93" s="98"/>
      <c r="JHI93" s="98"/>
      <c r="JHJ93" s="98"/>
      <c r="JHK93" s="98"/>
      <c r="JHL93" s="98"/>
      <c r="JHM93" s="98"/>
      <c r="JHN93" s="98"/>
      <c r="JHO93" s="98"/>
      <c r="JHP93" s="98"/>
      <c r="JHQ93" s="98"/>
      <c r="JHR93" s="98"/>
      <c r="JHS93" s="98"/>
      <c r="JHT93" s="98"/>
      <c r="JHU93" s="98"/>
      <c r="JHV93" s="98"/>
      <c r="JHW93" s="98"/>
      <c r="JHX93" s="98"/>
      <c r="JHY93" s="98"/>
      <c r="JHZ93" s="98"/>
      <c r="JIA93" s="98"/>
      <c r="JIB93" s="98"/>
      <c r="JIC93" s="98"/>
      <c r="JID93" s="98"/>
      <c r="JIE93" s="98"/>
      <c r="JIF93" s="98"/>
      <c r="JIG93" s="98"/>
      <c r="JIH93" s="98"/>
      <c r="JII93" s="98"/>
      <c r="JIJ93" s="98"/>
      <c r="JIK93" s="98"/>
      <c r="JIL93" s="98"/>
      <c r="JIM93" s="98"/>
      <c r="JIN93" s="98"/>
      <c r="JIO93" s="98"/>
      <c r="JIP93" s="98"/>
      <c r="JIQ93" s="98"/>
      <c r="JIR93" s="98"/>
      <c r="JIS93" s="98"/>
      <c r="JIT93" s="98"/>
      <c r="JIU93" s="98"/>
      <c r="JIV93" s="98"/>
      <c r="JIW93" s="98"/>
      <c r="JIX93" s="98"/>
      <c r="JIY93" s="98"/>
      <c r="JIZ93" s="98"/>
      <c r="JJA93" s="98"/>
      <c r="JJB93" s="98"/>
      <c r="JJC93" s="98"/>
      <c r="JJD93" s="98"/>
      <c r="JJE93" s="98"/>
      <c r="JJF93" s="98"/>
      <c r="JJG93" s="98"/>
      <c r="JJH93" s="98"/>
      <c r="JJI93" s="98"/>
      <c r="JJJ93" s="98"/>
      <c r="JJK93" s="98"/>
      <c r="JJL93" s="98"/>
      <c r="JJM93" s="98"/>
      <c r="JJN93" s="98"/>
      <c r="JJO93" s="98"/>
      <c r="JJP93" s="98"/>
      <c r="JJQ93" s="98"/>
      <c r="JJR93" s="98"/>
      <c r="JJS93" s="98"/>
      <c r="JJT93" s="98"/>
      <c r="JJU93" s="98"/>
      <c r="JJV93" s="98"/>
      <c r="JJW93" s="98"/>
      <c r="JJX93" s="98"/>
      <c r="JJY93" s="98"/>
      <c r="JJZ93" s="98"/>
      <c r="JKA93" s="98"/>
      <c r="JKB93" s="98"/>
      <c r="JKC93" s="98"/>
      <c r="JKD93" s="98"/>
      <c r="JKE93" s="98"/>
      <c r="JKF93" s="98"/>
      <c r="JKG93" s="98"/>
      <c r="JKH93" s="98"/>
      <c r="JKI93" s="98"/>
      <c r="JKJ93" s="98"/>
      <c r="JKK93" s="98"/>
      <c r="JKL93" s="98"/>
      <c r="JKM93" s="98"/>
      <c r="JKN93" s="98"/>
      <c r="JKO93" s="98"/>
      <c r="JKP93" s="98"/>
      <c r="JKQ93" s="98"/>
      <c r="JKR93" s="98"/>
      <c r="JKS93" s="98"/>
      <c r="JKT93" s="98"/>
      <c r="JKU93" s="98"/>
      <c r="JKV93" s="98"/>
      <c r="JKW93" s="98"/>
      <c r="JKX93" s="98"/>
      <c r="JKY93" s="98"/>
      <c r="JKZ93" s="98"/>
      <c r="JLA93" s="98"/>
      <c r="JLB93" s="98"/>
      <c r="JLC93" s="98"/>
      <c r="JLD93" s="98"/>
      <c r="JLE93" s="98"/>
      <c r="JLF93" s="98"/>
      <c r="JLG93" s="98"/>
      <c r="JLH93" s="98"/>
      <c r="JLI93" s="98"/>
      <c r="JLJ93" s="98"/>
      <c r="JLK93" s="98"/>
      <c r="JLL93" s="98"/>
      <c r="JLM93" s="98"/>
      <c r="JLN93" s="98"/>
      <c r="JLO93" s="98"/>
      <c r="JLP93" s="98"/>
      <c r="JLQ93" s="98"/>
      <c r="JLR93" s="98"/>
      <c r="JLS93" s="98"/>
      <c r="JLT93" s="98"/>
      <c r="JLU93" s="98"/>
      <c r="JLV93" s="98"/>
      <c r="JLW93" s="98"/>
      <c r="JLX93" s="98"/>
      <c r="JLY93" s="98"/>
      <c r="JLZ93" s="98"/>
      <c r="JMA93" s="98"/>
      <c r="JMB93" s="98"/>
      <c r="JMC93" s="98"/>
      <c r="JMD93" s="98"/>
      <c r="JME93" s="98"/>
      <c r="JMF93" s="98"/>
      <c r="JMG93" s="98"/>
      <c r="JMH93" s="98"/>
      <c r="JMI93" s="98"/>
      <c r="JMJ93" s="98"/>
      <c r="JMK93" s="98"/>
      <c r="JML93" s="98"/>
      <c r="JMM93" s="98"/>
      <c r="JMN93" s="98"/>
      <c r="JMO93" s="98"/>
      <c r="JMP93" s="98"/>
      <c r="JMQ93" s="98"/>
      <c r="JMR93" s="98"/>
      <c r="JMS93" s="98"/>
      <c r="JMT93" s="98"/>
      <c r="JMU93" s="98"/>
      <c r="JMV93" s="98"/>
      <c r="JMW93" s="98"/>
      <c r="JMX93" s="98"/>
      <c r="JMY93" s="98"/>
      <c r="JMZ93" s="98"/>
      <c r="JNA93" s="98"/>
      <c r="JNB93" s="98"/>
      <c r="JNC93" s="98"/>
      <c r="JND93" s="98"/>
      <c r="JNE93" s="98"/>
      <c r="JNF93" s="98"/>
      <c r="JNG93" s="98"/>
      <c r="JNH93" s="98"/>
      <c r="JNI93" s="98"/>
      <c r="JNJ93" s="98"/>
      <c r="JNK93" s="98"/>
      <c r="JNL93" s="98"/>
      <c r="JNM93" s="98"/>
      <c r="JNN93" s="98"/>
      <c r="JNO93" s="98"/>
      <c r="JNP93" s="98"/>
      <c r="JNQ93" s="98"/>
      <c r="JNR93" s="98"/>
      <c r="JNS93" s="98"/>
      <c r="JNT93" s="98"/>
      <c r="JNU93" s="98"/>
      <c r="JNV93" s="98"/>
      <c r="JNW93" s="98"/>
      <c r="JNX93" s="98"/>
      <c r="JNY93" s="98"/>
      <c r="JNZ93" s="98"/>
      <c r="JOA93" s="98"/>
      <c r="JOB93" s="98"/>
      <c r="JOC93" s="98"/>
      <c r="JOD93" s="98"/>
      <c r="JOE93" s="98"/>
      <c r="JOF93" s="98"/>
      <c r="JOG93" s="98"/>
      <c r="JOH93" s="98"/>
      <c r="JOI93" s="98"/>
      <c r="JOJ93" s="98"/>
      <c r="JOK93" s="98"/>
      <c r="JOL93" s="98"/>
      <c r="JOM93" s="98"/>
      <c r="JON93" s="98"/>
      <c r="JOO93" s="98"/>
      <c r="JOP93" s="98"/>
      <c r="JOQ93" s="98"/>
      <c r="JOR93" s="98"/>
      <c r="JOS93" s="98"/>
      <c r="JOT93" s="98"/>
      <c r="JOU93" s="98"/>
      <c r="JOV93" s="98"/>
      <c r="JOW93" s="98"/>
      <c r="JOX93" s="98"/>
      <c r="JOY93" s="98"/>
      <c r="JOZ93" s="98"/>
      <c r="JPA93" s="98"/>
      <c r="JPB93" s="98"/>
      <c r="JPC93" s="98"/>
      <c r="JPD93" s="98"/>
      <c r="JPE93" s="98"/>
      <c r="JPF93" s="98"/>
      <c r="JPG93" s="98"/>
      <c r="JPH93" s="98"/>
      <c r="JPI93" s="98"/>
      <c r="JPJ93" s="98"/>
      <c r="JPK93" s="98"/>
      <c r="JPL93" s="98"/>
      <c r="JPM93" s="98"/>
      <c r="JPN93" s="98"/>
      <c r="JPO93" s="98"/>
      <c r="JPP93" s="98"/>
      <c r="JPQ93" s="98"/>
      <c r="JPR93" s="98"/>
      <c r="JPS93" s="98"/>
      <c r="JPT93" s="98"/>
      <c r="JPU93" s="98"/>
      <c r="JPV93" s="98"/>
      <c r="JPW93" s="98"/>
      <c r="JPX93" s="98"/>
      <c r="JPY93" s="98"/>
      <c r="JPZ93" s="98"/>
      <c r="JQA93" s="98"/>
      <c r="JQB93" s="98"/>
      <c r="JQC93" s="98"/>
      <c r="JQD93" s="98"/>
      <c r="JQE93" s="98"/>
      <c r="JQF93" s="98"/>
      <c r="JQG93" s="98"/>
      <c r="JQH93" s="98"/>
      <c r="JQI93" s="98"/>
      <c r="JQJ93" s="98"/>
      <c r="JQK93" s="98"/>
      <c r="JQL93" s="98"/>
      <c r="JQM93" s="98"/>
      <c r="JQN93" s="98"/>
      <c r="JQO93" s="98"/>
      <c r="JQP93" s="98"/>
      <c r="JQQ93" s="98"/>
      <c r="JQR93" s="98"/>
      <c r="JQS93" s="98"/>
      <c r="JQT93" s="98"/>
      <c r="JQU93" s="98"/>
      <c r="JQV93" s="98"/>
      <c r="JQW93" s="98"/>
      <c r="JQX93" s="98"/>
      <c r="JQY93" s="98"/>
      <c r="JQZ93" s="98"/>
      <c r="JRA93" s="98"/>
      <c r="JRB93" s="98"/>
      <c r="JRC93" s="98"/>
      <c r="JRD93" s="98"/>
      <c r="JRE93" s="98"/>
      <c r="JRF93" s="98"/>
      <c r="JRG93" s="98"/>
      <c r="JRH93" s="98"/>
      <c r="JRI93" s="98"/>
      <c r="JRJ93" s="98"/>
      <c r="JRK93" s="98"/>
      <c r="JRL93" s="98"/>
      <c r="JRM93" s="98"/>
      <c r="JRN93" s="98"/>
      <c r="JRO93" s="98"/>
      <c r="JRP93" s="98"/>
      <c r="JRQ93" s="98"/>
      <c r="JRR93" s="98"/>
      <c r="JRS93" s="98"/>
      <c r="JRT93" s="98"/>
      <c r="JRU93" s="98"/>
      <c r="JRV93" s="98"/>
      <c r="JRW93" s="98"/>
      <c r="JRX93" s="98"/>
      <c r="JRY93" s="98"/>
      <c r="JRZ93" s="98"/>
      <c r="JSA93" s="98"/>
      <c r="JSB93" s="98"/>
      <c r="JSC93" s="98"/>
      <c r="JSD93" s="98"/>
      <c r="JSE93" s="98"/>
      <c r="JSF93" s="98"/>
      <c r="JSG93" s="98"/>
      <c r="JSH93" s="98"/>
      <c r="JSI93" s="98"/>
      <c r="JSJ93" s="98"/>
      <c r="JSK93" s="98"/>
      <c r="JSL93" s="98"/>
      <c r="JSM93" s="98"/>
      <c r="JSN93" s="98"/>
      <c r="JSO93" s="98"/>
      <c r="JSP93" s="98"/>
      <c r="JSQ93" s="98"/>
      <c r="JSR93" s="98"/>
      <c r="JSS93" s="98"/>
      <c r="JST93" s="98"/>
      <c r="JSU93" s="98"/>
      <c r="JSV93" s="98"/>
      <c r="JSW93" s="98"/>
      <c r="JSX93" s="98"/>
      <c r="JSY93" s="98"/>
      <c r="JSZ93" s="98"/>
      <c r="JTA93" s="98"/>
      <c r="JTB93" s="98"/>
      <c r="JTC93" s="98"/>
      <c r="JTD93" s="98"/>
      <c r="JTE93" s="98"/>
      <c r="JTF93" s="98"/>
      <c r="JTG93" s="98"/>
      <c r="JTH93" s="98"/>
      <c r="JTI93" s="98"/>
      <c r="JTJ93" s="98"/>
      <c r="JTK93" s="98"/>
      <c r="JTL93" s="98"/>
      <c r="JTM93" s="98"/>
      <c r="JTN93" s="98"/>
      <c r="JTO93" s="98"/>
      <c r="JTP93" s="98"/>
      <c r="JTQ93" s="98"/>
      <c r="JTR93" s="98"/>
      <c r="JTS93" s="98"/>
      <c r="JTT93" s="98"/>
      <c r="JTU93" s="98"/>
      <c r="JTV93" s="98"/>
      <c r="JTW93" s="98"/>
      <c r="JTX93" s="98"/>
      <c r="JTY93" s="98"/>
      <c r="JTZ93" s="98"/>
      <c r="JUA93" s="98"/>
      <c r="JUB93" s="98"/>
      <c r="JUC93" s="98"/>
      <c r="JUD93" s="98"/>
      <c r="JUE93" s="98"/>
      <c r="JUF93" s="98"/>
      <c r="JUG93" s="98"/>
      <c r="JUH93" s="98"/>
      <c r="JUI93" s="98"/>
      <c r="JUJ93" s="98"/>
      <c r="JUK93" s="98"/>
      <c r="JUL93" s="98"/>
      <c r="JUM93" s="98"/>
      <c r="JUN93" s="98"/>
      <c r="JUO93" s="98"/>
      <c r="JUP93" s="98"/>
      <c r="JUQ93" s="98"/>
      <c r="JUR93" s="98"/>
      <c r="JUS93" s="98"/>
      <c r="JUT93" s="98"/>
      <c r="JUU93" s="98"/>
      <c r="JUV93" s="98"/>
      <c r="JUW93" s="98"/>
      <c r="JUX93" s="98"/>
      <c r="JUY93" s="98"/>
      <c r="JUZ93" s="98"/>
      <c r="JVA93" s="98"/>
      <c r="JVB93" s="98"/>
      <c r="JVC93" s="98"/>
      <c r="JVD93" s="98"/>
      <c r="JVE93" s="98"/>
      <c r="JVF93" s="98"/>
      <c r="JVG93" s="98"/>
      <c r="JVH93" s="98"/>
      <c r="JVI93" s="98"/>
      <c r="JVJ93" s="98"/>
      <c r="JVK93" s="98"/>
      <c r="JVL93" s="98"/>
      <c r="JVM93" s="98"/>
      <c r="JVN93" s="98"/>
      <c r="JVO93" s="98"/>
      <c r="JVP93" s="98"/>
      <c r="JVQ93" s="98"/>
      <c r="JVR93" s="98"/>
      <c r="JVS93" s="98"/>
      <c r="JVT93" s="98"/>
      <c r="JVU93" s="98"/>
      <c r="JVV93" s="98"/>
      <c r="JVW93" s="98"/>
      <c r="JVX93" s="98"/>
      <c r="JVY93" s="98"/>
      <c r="JVZ93" s="98"/>
      <c r="JWA93" s="98"/>
      <c r="JWB93" s="98"/>
      <c r="JWC93" s="98"/>
      <c r="JWD93" s="98"/>
      <c r="JWE93" s="98"/>
      <c r="JWF93" s="98"/>
      <c r="JWG93" s="98"/>
      <c r="JWH93" s="98"/>
      <c r="JWI93" s="98"/>
      <c r="JWJ93" s="98"/>
      <c r="JWK93" s="98"/>
      <c r="JWL93" s="98"/>
      <c r="JWM93" s="98"/>
      <c r="JWN93" s="98"/>
      <c r="JWO93" s="98"/>
      <c r="JWP93" s="98"/>
      <c r="JWQ93" s="98"/>
      <c r="JWR93" s="98"/>
      <c r="JWS93" s="98"/>
      <c r="JWT93" s="98"/>
      <c r="JWU93" s="98"/>
      <c r="JWV93" s="98"/>
      <c r="JWW93" s="98"/>
      <c r="JWX93" s="98"/>
      <c r="JWY93" s="98"/>
      <c r="JWZ93" s="98"/>
      <c r="JXA93" s="98"/>
      <c r="JXB93" s="98"/>
      <c r="JXC93" s="98"/>
      <c r="JXD93" s="98"/>
      <c r="JXE93" s="98"/>
      <c r="JXF93" s="98"/>
      <c r="JXG93" s="98"/>
      <c r="JXH93" s="98"/>
      <c r="JXI93" s="98"/>
      <c r="JXJ93" s="98"/>
      <c r="JXK93" s="98"/>
      <c r="JXL93" s="98"/>
      <c r="JXM93" s="98"/>
      <c r="JXN93" s="98"/>
      <c r="JXO93" s="98"/>
      <c r="JXP93" s="98"/>
      <c r="JXQ93" s="98"/>
      <c r="JXR93" s="98"/>
      <c r="JXS93" s="98"/>
      <c r="JXT93" s="98"/>
      <c r="JXU93" s="98"/>
      <c r="JXV93" s="98"/>
      <c r="JXW93" s="98"/>
      <c r="JXX93" s="98"/>
      <c r="JXY93" s="98"/>
      <c r="JXZ93" s="98"/>
      <c r="JYA93" s="98"/>
      <c r="JYB93" s="98"/>
      <c r="JYC93" s="98"/>
      <c r="JYD93" s="98"/>
      <c r="JYE93" s="98"/>
      <c r="JYF93" s="98"/>
      <c r="JYG93" s="98"/>
      <c r="JYH93" s="98"/>
      <c r="JYI93" s="98"/>
      <c r="JYJ93" s="98"/>
      <c r="JYK93" s="98"/>
      <c r="JYL93" s="98"/>
      <c r="JYM93" s="98"/>
      <c r="JYN93" s="98"/>
      <c r="JYO93" s="98"/>
      <c r="JYP93" s="98"/>
      <c r="JYQ93" s="98"/>
      <c r="JYR93" s="98"/>
      <c r="JYS93" s="98"/>
      <c r="JYT93" s="98"/>
      <c r="JYU93" s="98"/>
      <c r="JYV93" s="98"/>
      <c r="JYW93" s="98"/>
      <c r="JYX93" s="98"/>
      <c r="JYY93" s="98"/>
      <c r="JYZ93" s="98"/>
      <c r="JZA93" s="98"/>
      <c r="JZB93" s="98"/>
      <c r="JZC93" s="98"/>
      <c r="JZD93" s="98"/>
      <c r="JZE93" s="98"/>
      <c r="JZF93" s="98"/>
      <c r="JZG93" s="98"/>
      <c r="JZH93" s="98"/>
      <c r="JZI93" s="98"/>
      <c r="JZJ93" s="98"/>
      <c r="JZK93" s="98"/>
      <c r="JZL93" s="98"/>
      <c r="JZM93" s="98"/>
      <c r="JZN93" s="98"/>
      <c r="JZO93" s="98"/>
      <c r="JZP93" s="98"/>
      <c r="JZQ93" s="98"/>
      <c r="JZR93" s="98"/>
      <c r="JZS93" s="98"/>
      <c r="JZT93" s="98"/>
      <c r="JZU93" s="98"/>
      <c r="JZV93" s="98"/>
      <c r="JZW93" s="98"/>
      <c r="JZX93" s="98"/>
      <c r="JZY93" s="98"/>
      <c r="JZZ93" s="98"/>
      <c r="KAA93" s="98"/>
      <c r="KAB93" s="98"/>
      <c r="KAC93" s="98"/>
      <c r="KAD93" s="98"/>
      <c r="KAE93" s="98"/>
      <c r="KAF93" s="98"/>
      <c r="KAG93" s="98"/>
      <c r="KAH93" s="98"/>
      <c r="KAI93" s="98"/>
      <c r="KAJ93" s="98"/>
      <c r="KAK93" s="98"/>
      <c r="KAL93" s="98"/>
      <c r="KAM93" s="98"/>
      <c r="KAN93" s="98"/>
      <c r="KAO93" s="98"/>
      <c r="KAP93" s="98"/>
      <c r="KAQ93" s="98"/>
      <c r="KAR93" s="98"/>
      <c r="KAS93" s="98"/>
      <c r="KAT93" s="98"/>
      <c r="KAU93" s="98"/>
      <c r="KAV93" s="98"/>
      <c r="KAW93" s="98"/>
      <c r="KAX93" s="98"/>
      <c r="KAY93" s="98"/>
      <c r="KAZ93" s="98"/>
      <c r="KBA93" s="98"/>
      <c r="KBB93" s="98"/>
      <c r="KBC93" s="98"/>
      <c r="KBD93" s="98"/>
      <c r="KBE93" s="98"/>
      <c r="KBF93" s="98"/>
      <c r="KBG93" s="98"/>
      <c r="KBH93" s="98"/>
      <c r="KBI93" s="98"/>
      <c r="KBJ93" s="98"/>
      <c r="KBK93" s="98"/>
      <c r="KBL93" s="98"/>
      <c r="KBM93" s="98"/>
      <c r="KBN93" s="98"/>
      <c r="KBO93" s="98"/>
      <c r="KBP93" s="98"/>
      <c r="KBQ93" s="98"/>
      <c r="KBR93" s="98"/>
      <c r="KBS93" s="98"/>
      <c r="KBT93" s="98"/>
      <c r="KBU93" s="98"/>
      <c r="KBV93" s="98"/>
      <c r="KBW93" s="98"/>
      <c r="KBX93" s="98"/>
      <c r="KBY93" s="98"/>
      <c r="KBZ93" s="98"/>
      <c r="KCA93" s="98"/>
      <c r="KCB93" s="98"/>
      <c r="KCC93" s="98"/>
      <c r="KCD93" s="98"/>
      <c r="KCE93" s="98"/>
      <c r="KCF93" s="98"/>
      <c r="KCG93" s="98"/>
      <c r="KCH93" s="98"/>
      <c r="KCI93" s="98"/>
      <c r="KCJ93" s="98"/>
      <c r="KCK93" s="98"/>
      <c r="KCL93" s="98"/>
      <c r="KCM93" s="98"/>
      <c r="KCN93" s="98"/>
      <c r="KCO93" s="98"/>
      <c r="KCP93" s="98"/>
      <c r="KCQ93" s="98"/>
      <c r="KCR93" s="98"/>
      <c r="KCS93" s="98"/>
      <c r="KCT93" s="98"/>
      <c r="KCU93" s="98"/>
      <c r="KCV93" s="98"/>
      <c r="KCW93" s="98"/>
      <c r="KCX93" s="98"/>
      <c r="KCY93" s="98"/>
      <c r="KCZ93" s="98"/>
      <c r="KDA93" s="98"/>
      <c r="KDB93" s="98"/>
      <c r="KDC93" s="98"/>
      <c r="KDD93" s="98"/>
      <c r="KDE93" s="98"/>
      <c r="KDF93" s="98"/>
      <c r="KDG93" s="98"/>
      <c r="KDH93" s="98"/>
      <c r="KDI93" s="98"/>
      <c r="KDJ93" s="98"/>
      <c r="KDK93" s="98"/>
      <c r="KDL93" s="98"/>
      <c r="KDM93" s="98"/>
      <c r="KDN93" s="98"/>
      <c r="KDO93" s="98"/>
      <c r="KDP93" s="98"/>
      <c r="KDQ93" s="98"/>
      <c r="KDR93" s="98"/>
      <c r="KDS93" s="98"/>
      <c r="KDT93" s="98"/>
      <c r="KDU93" s="98"/>
      <c r="KDV93" s="98"/>
      <c r="KDW93" s="98"/>
      <c r="KDX93" s="98"/>
      <c r="KDY93" s="98"/>
      <c r="KDZ93" s="98"/>
      <c r="KEA93" s="98"/>
      <c r="KEB93" s="98"/>
      <c r="KEC93" s="98"/>
      <c r="KED93" s="98"/>
      <c r="KEE93" s="98"/>
      <c r="KEF93" s="98"/>
      <c r="KEG93" s="98"/>
      <c r="KEH93" s="98"/>
      <c r="KEI93" s="98"/>
      <c r="KEJ93" s="98"/>
      <c r="KEK93" s="98"/>
      <c r="KEL93" s="98"/>
      <c r="KEM93" s="98"/>
      <c r="KEN93" s="98"/>
      <c r="KEO93" s="98"/>
      <c r="KEP93" s="98"/>
      <c r="KEQ93" s="98"/>
      <c r="KER93" s="98"/>
      <c r="KES93" s="98"/>
      <c r="KET93" s="98"/>
      <c r="KEU93" s="98"/>
      <c r="KEV93" s="98"/>
      <c r="KEW93" s="98"/>
      <c r="KEX93" s="98"/>
      <c r="KEY93" s="98"/>
      <c r="KEZ93" s="98"/>
      <c r="KFA93" s="98"/>
      <c r="KFB93" s="98"/>
      <c r="KFC93" s="98"/>
      <c r="KFD93" s="98"/>
      <c r="KFE93" s="98"/>
      <c r="KFF93" s="98"/>
      <c r="KFG93" s="98"/>
      <c r="KFH93" s="98"/>
      <c r="KFI93" s="98"/>
      <c r="KFJ93" s="98"/>
      <c r="KFK93" s="98"/>
      <c r="KFL93" s="98"/>
      <c r="KFM93" s="98"/>
      <c r="KFN93" s="98"/>
      <c r="KFO93" s="98"/>
      <c r="KFP93" s="98"/>
      <c r="KFQ93" s="98"/>
      <c r="KFR93" s="98"/>
      <c r="KFS93" s="98"/>
      <c r="KFT93" s="98"/>
      <c r="KFU93" s="98"/>
      <c r="KFV93" s="98"/>
      <c r="KFW93" s="98"/>
      <c r="KFX93" s="98"/>
      <c r="KFY93" s="98"/>
      <c r="KFZ93" s="98"/>
      <c r="KGA93" s="98"/>
      <c r="KGB93" s="98"/>
      <c r="KGC93" s="98"/>
      <c r="KGD93" s="98"/>
      <c r="KGE93" s="98"/>
      <c r="KGF93" s="98"/>
      <c r="KGG93" s="98"/>
      <c r="KGH93" s="98"/>
      <c r="KGI93" s="98"/>
      <c r="KGJ93" s="98"/>
      <c r="KGK93" s="98"/>
      <c r="KGL93" s="98"/>
      <c r="KGM93" s="98"/>
      <c r="KGN93" s="98"/>
      <c r="KGO93" s="98"/>
      <c r="KGP93" s="98"/>
      <c r="KGQ93" s="98"/>
      <c r="KGR93" s="98"/>
      <c r="KGS93" s="98"/>
      <c r="KGT93" s="98"/>
      <c r="KGU93" s="98"/>
      <c r="KGV93" s="98"/>
      <c r="KGW93" s="98"/>
      <c r="KGX93" s="98"/>
      <c r="KGY93" s="98"/>
      <c r="KGZ93" s="98"/>
      <c r="KHA93" s="98"/>
      <c r="KHB93" s="98"/>
      <c r="KHC93" s="98"/>
      <c r="KHD93" s="98"/>
      <c r="KHE93" s="98"/>
      <c r="KHF93" s="98"/>
      <c r="KHG93" s="98"/>
      <c r="KHH93" s="98"/>
      <c r="KHI93" s="98"/>
      <c r="KHJ93" s="98"/>
      <c r="KHK93" s="98"/>
      <c r="KHL93" s="98"/>
      <c r="KHM93" s="98"/>
      <c r="KHN93" s="98"/>
      <c r="KHO93" s="98"/>
      <c r="KHP93" s="98"/>
      <c r="KHQ93" s="98"/>
      <c r="KHR93" s="98"/>
      <c r="KHS93" s="98"/>
      <c r="KHT93" s="98"/>
      <c r="KHU93" s="98"/>
      <c r="KHV93" s="98"/>
      <c r="KHW93" s="98"/>
      <c r="KHX93" s="98"/>
      <c r="KHY93" s="98"/>
      <c r="KHZ93" s="98"/>
      <c r="KIA93" s="98"/>
      <c r="KIB93" s="98"/>
      <c r="KIC93" s="98"/>
      <c r="KID93" s="98"/>
      <c r="KIE93" s="98"/>
      <c r="KIF93" s="98"/>
      <c r="KIG93" s="98"/>
      <c r="KIH93" s="98"/>
      <c r="KII93" s="98"/>
      <c r="KIJ93" s="98"/>
      <c r="KIK93" s="98"/>
      <c r="KIL93" s="98"/>
      <c r="KIM93" s="98"/>
      <c r="KIN93" s="98"/>
      <c r="KIO93" s="98"/>
      <c r="KIP93" s="98"/>
      <c r="KIQ93" s="98"/>
      <c r="KIR93" s="98"/>
      <c r="KIS93" s="98"/>
      <c r="KIT93" s="98"/>
      <c r="KIU93" s="98"/>
      <c r="KIV93" s="98"/>
      <c r="KIW93" s="98"/>
      <c r="KIX93" s="98"/>
      <c r="KIY93" s="98"/>
      <c r="KIZ93" s="98"/>
      <c r="KJA93" s="98"/>
      <c r="KJB93" s="98"/>
      <c r="KJC93" s="98"/>
      <c r="KJD93" s="98"/>
      <c r="KJE93" s="98"/>
      <c r="KJF93" s="98"/>
      <c r="KJG93" s="98"/>
      <c r="KJH93" s="98"/>
      <c r="KJI93" s="98"/>
      <c r="KJJ93" s="98"/>
      <c r="KJK93" s="98"/>
      <c r="KJL93" s="98"/>
      <c r="KJM93" s="98"/>
      <c r="KJN93" s="98"/>
      <c r="KJO93" s="98"/>
      <c r="KJP93" s="98"/>
      <c r="KJQ93" s="98"/>
      <c r="KJR93" s="98"/>
      <c r="KJS93" s="98"/>
      <c r="KJT93" s="98"/>
      <c r="KJU93" s="98"/>
      <c r="KJV93" s="98"/>
      <c r="KJW93" s="98"/>
      <c r="KJX93" s="98"/>
      <c r="KJY93" s="98"/>
      <c r="KJZ93" s="98"/>
      <c r="KKA93" s="98"/>
      <c r="KKB93" s="98"/>
      <c r="KKC93" s="98"/>
      <c r="KKD93" s="98"/>
      <c r="KKE93" s="98"/>
      <c r="KKF93" s="98"/>
      <c r="KKG93" s="98"/>
      <c r="KKH93" s="98"/>
      <c r="KKI93" s="98"/>
      <c r="KKJ93" s="98"/>
      <c r="KKK93" s="98"/>
      <c r="KKL93" s="98"/>
      <c r="KKM93" s="98"/>
      <c r="KKN93" s="98"/>
      <c r="KKO93" s="98"/>
      <c r="KKP93" s="98"/>
      <c r="KKQ93" s="98"/>
      <c r="KKR93" s="98"/>
      <c r="KKS93" s="98"/>
      <c r="KKT93" s="98"/>
      <c r="KKU93" s="98"/>
      <c r="KKV93" s="98"/>
      <c r="KKW93" s="98"/>
      <c r="KKX93" s="98"/>
      <c r="KKY93" s="98"/>
      <c r="KKZ93" s="98"/>
      <c r="KLA93" s="98"/>
      <c r="KLB93" s="98"/>
      <c r="KLC93" s="98"/>
      <c r="KLD93" s="98"/>
      <c r="KLE93" s="98"/>
      <c r="KLF93" s="98"/>
      <c r="KLG93" s="98"/>
      <c r="KLH93" s="98"/>
      <c r="KLI93" s="98"/>
      <c r="KLJ93" s="98"/>
      <c r="KLK93" s="98"/>
      <c r="KLL93" s="98"/>
      <c r="KLM93" s="98"/>
      <c r="KLN93" s="98"/>
      <c r="KLO93" s="98"/>
      <c r="KLP93" s="98"/>
      <c r="KLQ93" s="98"/>
      <c r="KLR93" s="98"/>
      <c r="KLS93" s="98"/>
      <c r="KLT93" s="98"/>
      <c r="KLU93" s="98"/>
      <c r="KLV93" s="98"/>
      <c r="KLW93" s="98"/>
      <c r="KLX93" s="98"/>
      <c r="KLY93" s="98"/>
      <c r="KLZ93" s="98"/>
      <c r="KMA93" s="98"/>
      <c r="KMB93" s="98"/>
      <c r="KMC93" s="98"/>
      <c r="KMD93" s="98"/>
      <c r="KME93" s="98"/>
      <c r="KMF93" s="98"/>
      <c r="KMG93" s="98"/>
      <c r="KMH93" s="98"/>
      <c r="KMI93" s="98"/>
      <c r="KMJ93" s="98"/>
      <c r="KMK93" s="98"/>
      <c r="KML93" s="98"/>
      <c r="KMM93" s="98"/>
      <c r="KMN93" s="98"/>
      <c r="KMO93" s="98"/>
      <c r="KMP93" s="98"/>
      <c r="KMQ93" s="98"/>
      <c r="KMR93" s="98"/>
      <c r="KMS93" s="98"/>
      <c r="KMT93" s="98"/>
      <c r="KMU93" s="98"/>
      <c r="KMV93" s="98"/>
      <c r="KMW93" s="98"/>
      <c r="KMX93" s="98"/>
      <c r="KMY93" s="98"/>
      <c r="KMZ93" s="98"/>
      <c r="KNA93" s="98"/>
      <c r="KNB93" s="98"/>
      <c r="KNC93" s="98"/>
      <c r="KND93" s="98"/>
      <c r="KNE93" s="98"/>
      <c r="KNF93" s="98"/>
      <c r="KNG93" s="98"/>
      <c r="KNH93" s="98"/>
      <c r="KNI93" s="98"/>
      <c r="KNJ93" s="98"/>
      <c r="KNK93" s="98"/>
      <c r="KNL93" s="98"/>
      <c r="KNM93" s="98"/>
      <c r="KNN93" s="98"/>
      <c r="KNO93" s="98"/>
      <c r="KNP93" s="98"/>
      <c r="KNQ93" s="98"/>
      <c r="KNR93" s="98"/>
      <c r="KNS93" s="98"/>
      <c r="KNT93" s="98"/>
      <c r="KNU93" s="98"/>
      <c r="KNV93" s="98"/>
      <c r="KNW93" s="98"/>
      <c r="KNX93" s="98"/>
      <c r="KNY93" s="98"/>
      <c r="KNZ93" s="98"/>
      <c r="KOA93" s="98"/>
      <c r="KOB93" s="98"/>
      <c r="KOC93" s="98"/>
      <c r="KOD93" s="98"/>
      <c r="KOE93" s="98"/>
      <c r="KOF93" s="98"/>
      <c r="KOG93" s="98"/>
      <c r="KOH93" s="98"/>
      <c r="KOI93" s="98"/>
      <c r="KOJ93" s="98"/>
      <c r="KOK93" s="98"/>
      <c r="KOL93" s="98"/>
      <c r="KOM93" s="98"/>
      <c r="KON93" s="98"/>
      <c r="KOO93" s="98"/>
      <c r="KOP93" s="98"/>
      <c r="KOQ93" s="98"/>
      <c r="KOR93" s="98"/>
      <c r="KOS93" s="98"/>
      <c r="KOT93" s="98"/>
      <c r="KOU93" s="98"/>
      <c r="KOV93" s="98"/>
      <c r="KOW93" s="98"/>
      <c r="KOX93" s="98"/>
      <c r="KOY93" s="98"/>
      <c r="KOZ93" s="98"/>
      <c r="KPA93" s="98"/>
      <c r="KPB93" s="98"/>
      <c r="KPC93" s="98"/>
      <c r="KPD93" s="98"/>
      <c r="KPE93" s="98"/>
      <c r="KPF93" s="98"/>
      <c r="KPG93" s="98"/>
      <c r="KPH93" s="98"/>
      <c r="KPI93" s="98"/>
      <c r="KPJ93" s="98"/>
      <c r="KPK93" s="98"/>
      <c r="KPL93" s="98"/>
      <c r="KPM93" s="98"/>
      <c r="KPN93" s="98"/>
      <c r="KPO93" s="98"/>
      <c r="KPP93" s="98"/>
      <c r="KPQ93" s="98"/>
      <c r="KPR93" s="98"/>
      <c r="KPS93" s="98"/>
      <c r="KPT93" s="98"/>
      <c r="KPU93" s="98"/>
      <c r="KPV93" s="98"/>
      <c r="KPW93" s="98"/>
      <c r="KPX93" s="98"/>
      <c r="KPY93" s="98"/>
      <c r="KPZ93" s="98"/>
      <c r="KQA93" s="98"/>
      <c r="KQB93" s="98"/>
      <c r="KQC93" s="98"/>
      <c r="KQD93" s="98"/>
      <c r="KQE93" s="98"/>
      <c r="KQF93" s="98"/>
      <c r="KQG93" s="98"/>
      <c r="KQH93" s="98"/>
      <c r="KQI93" s="98"/>
      <c r="KQJ93" s="98"/>
      <c r="KQK93" s="98"/>
      <c r="KQL93" s="98"/>
      <c r="KQM93" s="98"/>
      <c r="KQN93" s="98"/>
      <c r="KQO93" s="98"/>
      <c r="KQP93" s="98"/>
      <c r="KQQ93" s="98"/>
      <c r="KQR93" s="98"/>
      <c r="KQS93" s="98"/>
      <c r="KQT93" s="98"/>
      <c r="KQU93" s="98"/>
      <c r="KQV93" s="98"/>
      <c r="KQW93" s="98"/>
      <c r="KQX93" s="98"/>
      <c r="KQY93" s="98"/>
      <c r="KQZ93" s="98"/>
      <c r="KRA93" s="98"/>
      <c r="KRB93" s="98"/>
      <c r="KRC93" s="98"/>
      <c r="KRD93" s="98"/>
      <c r="KRE93" s="98"/>
      <c r="KRF93" s="98"/>
      <c r="KRG93" s="98"/>
      <c r="KRH93" s="98"/>
      <c r="KRI93" s="98"/>
      <c r="KRJ93" s="98"/>
      <c r="KRK93" s="98"/>
      <c r="KRL93" s="98"/>
      <c r="KRM93" s="98"/>
      <c r="KRN93" s="98"/>
      <c r="KRO93" s="98"/>
      <c r="KRP93" s="98"/>
      <c r="KRQ93" s="98"/>
      <c r="KRR93" s="98"/>
      <c r="KRS93" s="98"/>
      <c r="KRT93" s="98"/>
      <c r="KRU93" s="98"/>
      <c r="KRV93" s="98"/>
      <c r="KRW93" s="98"/>
      <c r="KRX93" s="98"/>
      <c r="KRY93" s="98"/>
      <c r="KRZ93" s="98"/>
      <c r="KSA93" s="98"/>
      <c r="KSB93" s="98"/>
      <c r="KSC93" s="98"/>
      <c r="KSD93" s="98"/>
      <c r="KSE93" s="98"/>
      <c r="KSF93" s="98"/>
      <c r="KSG93" s="98"/>
      <c r="KSH93" s="98"/>
      <c r="KSI93" s="98"/>
      <c r="KSJ93" s="98"/>
      <c r="KSK93" s="98"/>
      <c r="KSL93" s="98"/>
      <c r="KSM93" s="98"/>
      <c r="KSN93" s="98"/>
      <c r="KSO93" s="98"/>
      <c r="KSP93" s="98"/>
      <c r="KSQ93" s="98"/>
      <c r="KSR93" s="98"/>
      <c r="KSS93" s="98"/>
      <c r="KST93" s="98"/>
      <c r="KSU93" s="98"/>
      <c r="KSV93" s="98"/>
      <c r="KSW93" s="98"/>
      <c r="KSX93" s="98"/>
      <c r="KSY93" s="98"/>
      <c r="KSZ93" s="98"/>
      <c r="KTA93" s="98"/>
      <c r="KTB93" s="98"/>
      <c r="KTC93" s="98"/>
      <c r="KTD93" s="98"/>
      <c r="KTE93" s="98"/>
      <c r="KTF93" s="98"/>
      <c r="KTG93" s="98"/>
      <c r="KTH93" s="98"/>
      <c r="KTI93" s="98"/>
      <c r="KTJ93" s="98"/>
      <c r="KTK93" s="98"/>
      <c r="KTL93" s="98"/>
      <c r="KTM93" s="98"/>
      <c r="KTN93" s="98"/>
      <c r="KTO93" s="98"/>
      <c r="KTP93" s="98"/>
      <c r="KTQ93" s="98"/>
      <c r="KTR93" s="98"/>
      <c r="KTS93" s="98"/>
      <c r="KTT93" s="98"/>
      <c r="KTU93" s="98"/>
      <c r="KTV93" s="98"/>
      <c r="KTW93" s="98"/>
      <c r="KTX93" s="98"/>
      <c r="KTY93" s="98"/>
      <c r="KTZ93" s="98"/>
      <c r="KUA93" s="98"/>
      <c r="KUB93" s="98"/>
      <c r="KUC93" s="98"/>
      <c r="KUD93" s="98"/>
      <c r="KUE93" s="98"/>
      <c r="KUF93" s="98"/>
      <c r="KUG93" s="98"/>
      <c r="KUH93" s="98"/>
      <c r="KUI93" s="98"/>
      <c r="KUJ93" s="98"/>
      <c r="KUK93" s="98"/>
      <c r="KUL93" s="98"/>
      <c r="KUM93" s="98"/>
      <c r="KUN93" s="98"/>
      <c r="KUO93" s="98"/>
      <c r="KUP93" s="98"/>
      <c r="KUQ93" s="98"/>
      <c r="KUR93" s="98"/>
      <c r="KUS93" s="98"/>
      <c r="KUT93" s="98"/>
      <c r="KUU93" s="98"/>
      <c r="KUV93" s="98"/>
      <c r="KUW93" s="98"/>
      <c r="KUX93" s="98"/>
      <c r="KUY93" s="98"/>
      <c r="KUZ93" s="98"/>
      <c r="KVA93" s="98"/>
      <c r="KVB93" s="98"/>
      <c r="KVC93" s="98"/>
      <c r="KVD93" s="98"/>
      <c r="KVE93" s="98"/>
      <c r="KVF93" s="98"/>
      <c r="KVG93" s="98"/>
      <c r="KVH93" s="98"/>
      <c r="KVI93" s="98"/>
      <c r="KVJ93" s="98"/>
      <c r="KVK93" s="98"/>
      <c r="KVL93" s="98"/>
      <c r="KVM93" s="98"/>
      <c r="KVN93" s="98"/>
      <c r="KVO93" s="98"/>
      <c r="KVP93" s="98"/>
      <c r="KVQ93" s="98"/>
      <c r="KVR93" s="98"/>
      <c r="KVS93" s="98"/>
      <c r="KVT93" s="98"/>
      <c r="KVU93" s="98"/>
      <c r="KVV93" s="98"/>
      <c r="KVW93" s="98"/>
      <c r="KVX93" s="98"/>
      <c r="KVY93" s="98"/>
      <c r="KVZ93" s="98"/>
      <c r="KWA93" s="98"/>
      <c r="KWB93" s="98"/>
      <c r="KWC93" s="98"/>
      <c r="KWD93" s="98"/>
      <c r="KWE93" s="98"/>
      <c r="KWF93" s="98"/>
      <c r="KWG93" s="98"/>
      <c r="KWH93" s="98"/>
      <c r="KWI93" s="98"/>
      <c r="KWJ93" s="98"/>
      <c r="KWK93" s="98"/>
      <c r="KWL93" s="98"/>
      <c r="KWM93" s="98"/>
      <c r="KWN93" s="98"/>
      <c r="KWO93" s="98"/>
      <c r="KWP93" s="98"/>
      <c r="KWQ93" s="98"/>
      <c r="KWR93" s="98"/>
      <c r="KWS93" s="98"/>
      <c r="KWT93" s="98"/>
      <c r="KWU93" s="98"/>
      <c r="KWV93" s="98"/>
      <c r="KWW93" s="98"/>
      <c r="KWX93" s="98"/>
      <c r="KWY93" s="98"/>
      <c r="KWZ93" s="98"/>
      <c r="KXA93" s="98"/>
      <c r="KXB93" s="98"/>
      <c r="KXC93" s="98"/>
      <c r="KXD93" s="98"/>
      <c r="KXE93" s="98"/>
      <c r="KXF93" s="98"/>
      <c r="KXG93" s="98"/>
      <c r="KXH93" s="98"/>
      <c r="KXI93" s="98"/>
      <c r="KXJ93" s="98"/>
      <c r="KXK93" s="98"/>
      <c r="KXL93" s="98"/>
      <c r="KXM93" s="98"/>
      <c r="KXN93" s="98"/>
      <c r="KXO93" s="98"/>
      <c r="KXP93" s="98"/>
      <c r="KXQ93" s="98"/>
      <c r="KXR93" s="98"/>
      <c r="KXS93" s="98"/>
      <c r="KXT93" s="98"/>
      <c r="KXU93" s="98"/>
      <c r="KXV93" s="98"/>
      <c r="KXW93" s="98"/>
      <c r="KXX93" s="98"/>
      <c r="KXY93" s="98"/>
      <c r="KXZ93" s="98"/>
      <c r="KYA93" s="98"/>
      <c r="KYB93" s="98"/>
      <c r="KYC93" s="98"/>
      <c r="KYD93" s="98"/>
      <c r="KYE93" s="98"/>
      <c r="KYF93" s="98"/>
      <c r="KYG93" s="98"/>
      <c r="KYH93" s="98"/>
      <c r="KYI93" s="98"/>
      <c r="KYJ93" s="98"/>
      <c r="KYK93" s="98"/>
      <c r="KYL93" s="98"/>
      <c r="KYM93" s="98"/>
      <c r="KYN93" s="98"/>
      <c r="KYO93" s="98"/>
      <c r="KYP93" s="98"/>
      <c r="KYQ93" s="98"/>
      <c r="KYR93" s="98"/>
      <c r="KYS93" s="98"/>
      <c r="KYT93" s="98"/>
      <c r="KYU93" s="98"/>
      <c r="KYV93" s="98"/>
      <c r="KYW93" s="98"/>
      <c r="KYX93" s="98"/>
      <c r="KYY93" s="98"/>
      <c r="KYZ93" s="98"/>
      <c r="KZA93" s="98"/>
      <c r="KZB93" s="98"/>
      <c r="KZC93" s="98"/>
      <c r="KZD93" s="98"/>
      <c r="KZE93" s="98"/>
      <c r="KZF93" s="98"/>
      <c r="KZG93" s="98"/>
      <c r="KZH93" s="98"/>
      <c r="KZI93" s="98"/>
      <c r="KZJ93" s="98"/>
      <c r="KZK93" s="98"/>
      <c r="KZL93" s="98"/>
      <c r="KZM93" s="98"/>
      <c r="KZN93" s="98"/>
      <c r="KZO93" s="98"/>
      <c r="KZP93" s="98"/>
      <c r="KZQ93" s="98"/>
      <c r="KZR93" s="98"/>
      <c r="KZS93" s="98"/>
      <c r="KZT93" s="98"/>
      <c r="KZU93" s="98"/>
      <c r="KZV93" s="98"/>
      <c r="KZW93" s="98"/>
      <c r="KZX93" s="98"/>
      <c r="KZY93" s="98"/>
      <c r="KZZ93" s="98"/>
      <c r="LAA93" s="98"/>
      <c r="LAB93" s="98"/>
      <c r="LAC93" s="98"/>
      <c r="LAD93" s="98"/>
      <c r="LAE93" s="98"/>
      <c r="LAF93" s="98"/>
      <c r="LAG93" s="98"/>
      <c r="LAH93" s="98"/>
      <c r="LAI93" s="98"/>
      <c r="LAJ93" s="98"/>
      <c r="LAK93" s="98"/>
      <c r="LAL93" s="98"/>
      <c r="LAM93" s="98"/>
      <c r="LAN93" s="98"/>
      <c r="LAO93" s="98"/>
      <c r="LAP93" s="98"/>
      <c r="LAQ93" s="98"/>
      <c r="LAR93" s="98"/>
      <c r="LAS93" s="98"/>
      <c r="LAT93" s="98"/>
      <c r="LAU93" s="98"/>
      <c r="LAV93" s="98"/>
      <c r="LAW93" s="98"/>
      <c r="LAX93" s="98"/>
      <c r="LAY93" s="98"/>
      <c r="LAZ93" s="98"/>
      <c r="LBA93" s="98"/>
      <c r="LBB93" s="98"/>
      <c r="LBC93" s="98"/>
      <c r="LBD93" s="98"/>
      <c r="LBE93" s="98"/>
      <c r="LBF93" s="98"/>
      <c r="LBG93" s="98"/>
      <c r="LBH93" s="98"/>
      <c r="LBI93" s="98"/>
      <c r="LBJ93" s="98"/>
      <c r="LBK93" s="98"/>
      <c r="LBL93" s="98"/>
      <c r="LBM93" s="98"/>
      <c r="LBN93" s="98"/>
      <c r="LBO93" s="98"/>
      <c r="LBP93" s="98"/>
      <c r="LBQ93" s="98"/>
      <c r="LBR93" s="98"/>
      <c r="LBS93" s="98"/>
      <c r="LBT93" s="98"/>
      <c r="LBU93" s="98"/>
      <c r="LBV93" s="98"/>
      <c r="LBW93" s="98"/>
      <c r="LBX93" s="98"/>
      <c r="LBY93" s="98"/>
      <c r="LBZ93" s="98"/>
      <c r="LCA93" s="98"/>
      <c r="LCB93" s="98"/>
      <c r="LCC93" s="98"/>
      <c r="LCD93" s="98"/>
      <c r="LCE93" s="98"/>
      <c r="LCF93" s="98"/>
      <c r="LCG93" s="98"/>
      <c r="LCH93" s="98"/>
      <c r="LCI93" s="98"/>
      <c r="LCJ93" s="98"/>
      <c r="LCK93" s="98"/>
      <c r="LCL93" s="98"/>
      <c r="LCM93" s="98"/>
      <c r="LCN93" s="98"/>
      <c r="LCO93" s="98"/>
      <c r="LCP93" s="98"/>
      <c r="LCQ93" s="98"/>
      <c r="LCR93" s="98"/>
      <c r="LCS93" s="98"/>
      <c r="LCT93" s="98"/>
      <c r="LCU93" s="98"/>
      <c r="LCV93" s="98"/>
      <c r="LCW93" s="98"/>
      <c r="LCX93" s="98"/>
      <c r="LCY93" s="98"/>
      <c r="LCZ93" s="98"/>
      <c r="LDA93" s="98"/>
      <c r="LDB93" s="98"/>
      <c r="LDC93" s="98"/>
      <c r="LDD93" s="98"/>
      <c r="LDE93" s="98"/>
      <c r="LDF93" s="98"/>
      <c r="LDG93" s="98"/>
      <c r="LDH93" s="98"/>
      <c r="LDI93" s="98"/>
      <c r="LDJ93" s="98"/>
      <c r="LDK93" s="98"/>
      <c r="LDL93" s="98"/>
      <c r="LDM93" s="98"/>
      <c r="LDN93" s="98"/>
      <c r="LDO93" s="98"/>
      <c r="LDP93" s="98"/>
      <c r="LDQ93" s="98"/>
      <c r="LDR93" s="98"/>
      <c r="LDS93" s="98"/>
      <c r="LDT93" s="98"/>
      <c r="LDU93" s="98"/>
      <c r="LDV93" s="98"/>
      <c r="LDW93" s="98"/>
      <c r="LDX93" s="98"/>
      <c r="LDY93" s="98"/>
      <c r="LDZ93" s="98"/>
      <c r="LEA93" s="98"/>
      <c r="LEB93" s="98"/>
      <c r="LEC93" s="98"/>
      <c r="LED93" s="98"/>
      <c r="LEE93" s="98"/>
      <c r="LEF93" s="98"/>
      <c r="LEG93" s="98"/>
      <c r="LEH93" s="98"/>
      <c r="LEI93" s="98"/>
      <c r="LEJ93" s="98"/>
      <c r="LEK93" s="98"/>
      <c r="LEL93" s="98"/>
      <c r="LEM93" s="98"/>
      <c r="LEN93" s="98"/>
      <c r="LEO93" s="98"/>
      <c r="LEP93" s="98"/>
      <c r="LEQ93" s="98"/>
      <c r="LER93" s="98"/>
      <c r="LES93" s="98"/>
      <c r="LET93" s="98"/>
      <c r="LEU93" s="98"/>
      <c r="LEV93" s="98"/>
      <c r="LEW93" s="98"/>
      <c r="LEX93" s="98"/>
      <c r="LEY93" s="98"/>
      <c r="LEZ93" s="98"/>
      <c r="LFA93" s="98"/>
      <c r="LFB93" s="98"/>
      <c r="LFC93" s="98"/>
      <c r="LFD93" s="98"/>
      <c r="LFE93" s="98"/>
      <c r="LFF93" s="98"/>
      <c r="LFG93" s="98"/>
      <c r="LFH93" s="98"/>
      <c r="LFI93" s="98"/>
      <c r="LFJ93" s="98"/>
      <c r="LFK93" s="98"/>
      <c r="LFL93" s="98"/>
      <c r="LFM93" s="98"/>
      <c r="LFN93" s="98"/>
      <c r="LFO93" s="98"/>
      <c r="LFP93" s="98"/>
      <c r="LFQ93" s="98"/>
      <c r="LFR93" s="98"/>
      <c r="LFS93" s="98"/>
      <c r="LFT93" s="98"/>
      <c r="LFU93" s="98"/>
      <c r="LFV93" s="98"/>
      <c r="LFW93" s="98"/>
      <c r="LFX93" s="98"/>
      <c r="LFY93" s="98"/>
      <c r="LFZ93" s="98"/>
      <c r="LGA93" s="98"/>
      <c r="LGB93" s="98"/>
      <c r="LGC93" s="98"/>
      <c r="LGD93" s="98"/>
      <c r="LGE93" s="98"/>
      <c r="LGF93" s="98"/>
      <c r="LGG93" s="98"/>
      <c r="LGH93" s="98"/>
      <c r="LGI93" s="98"/>
      <c r="LGJ93" s="98"/>
      <c r="LGK93" s="98"/>
      <c r="LGL93" s="98"/>
      <c r="LGM93" s="98"/>
      <c r="LGN93" s="98"/>
      <c r="LGO93" s="98"/>
      <c r="LGP93" s="98"/>
      <c r="LGQ93" s="98"/>
      <c r="LGR93" s="98"/>
      <c r="LGS93" s="98"/>
      <c r="LGT93" s="98"/>
      <c r="LGU93" s="98"/>
      <c r="LGV93" s="98"/>
      <c r="LGW93" s="98"/>
      <c r="LGX93" s="98"/>
      <c r="LGY93" s="98"/>
      <c r="LGZ93" s="98"/>
      <c r="LHA93" s="98"/>
      <c r="LHB93" s="98"/>
      <c r="LHC93" s="98"/>
      <c r="LHD93" s="98"/>
      <c r="LHE93" s="98"/>
      <c r="LHF93" s="98"/>
      <c r="LHG93" s="98"/>
      <c r="LHH93" s="98"/>
      <c r="LHI93" s="98"/>
      <c r="LHJ93" s="98"/>
      <c r="LHK93" s="98"/>
      <c r="LHL93" s="98"/>
      <c r="LHM93" s="98"/>
      <c r="LHN93" s="98"/>
      <c r="LHO93" s="98"/>
      <c r="LHP93" s="98"/>
      <c r="LHQ93" s="98"/>
      <c r="LHR93" s="98"/>
      <c r="LHS93" s="98"/>
      <c r="LHT93" s="98"/>
      <c r="LHU93" s="98"/>
      <c r="LHV93" s="98"/>
      <c r="LHW93" s="98"/>
      <c r="LHX93" s="98"/>
      <c r="LHY93" s="98"/>
      <c r="LHZ93" s="98"/>
      <c r="LIA93" s="98"/>
      <c r="LIB93" s="98"/>
      <c r="LIC93" s="98"/>
      <c r="LID93" s="98"/>
      <c r="LIE93" s="98"/>
      <c r="LIF93" s="98"/>
      <c r="LIG93" s="98"/>
      <c r="LIH93" s="98"/>
      <c r="LII93" s="98"/>
      <c r="LIJ93" s="98"/>
      <c r="LIK93" s="98"/>
      <c r="LIL93" s="98"/>
      <c r="LIM93" s="98"/>
      <c r="LIN93" s="98"/>
      <c r="LIO93" s="98"/>
      <c r="LIP93" s="98"/>
      <c r="LIQ93" s="98"/>
      <c r="LIR93" s="98"/>
      <c r="LIS93" s="98"/>
      <c r="LIT93" s="98"/>
      <c r="LIU93" s="98"/>
      <c r="LIV93" s="98"/>
      <c r="LIW93" s="98"/>
      <c r="LIX93" s="98"/>
      <c r="LIY93" s="98"/>
      <c r="LIZ93" s="98"/>
      <c r="LJA93" s="98"/>
      <c r="LJB93" s="98"/>
      <c r="LJC93" s="98"/>
      <c r="LJD93" s="98"/>
      <c r="LJE93" s="98"/>
      <c r="LJF93" s="98"/>
      <c r="LJG93" s="98"/>
      <c r="LJH93" s="98"/>
      <c r="LJI93" s="98"/>
      <c r="LJJ93" s="98"/>
      <c r="LJK93" s="98"/>
      <c r="LJL93" s="98"/>
      <c r="LJM93" s="98"/>
      <c r="LJN93" s="98"/>
      <c r="LJO93" s="98"/>
      <c r="LJP93" s="98"/>
      <c r="LJQ93" s="98"/>
      <c r="LJR93" s="98"/>
      <c r="LJS93" s="98"/>
      <c r="LJT93" s="98"/>
      <c r="LJU93" s="98"/>
      <c r="LJV93" s="98"/>
      <c r="LJW93" s="98"/>
      <c r="LJX93" s="98"/>
      <c r="LJY93" s="98"/>
      <c r="LJZ93" s="98"/>
      <c r="LKA93" s="98"/>
      <c r="LKB93" s="98"/>
      <c r="LKC93" s="98"/>
      <c r="LKD93" s="98"/>
      <c r="LKE93" s="98"/>
      <c r="LKF93" s="98"/>
      <c r="LKG93" s="98"/>
      <c r="LKH93" s="98"/>
      <c r="LKI93" s="98"/>
      <c r="LKJ93" s="98"/>
      <c r="LKK93" s="98"/>
      <c r="LKL93" s="98"/>
      <c r="LKM93" s="98"/>
      <c r="LKN93" s="98"/>
      <c r="LKO93" s="98"/>
      <c r="LKP93" s="98"/>
      <c r="LKQ93" s="98"/>
      <c r="LKR93" s="98"/>
      <c r="LKS93" s="98"/>
      <c r="LKT93" s="98"/>
      <c r="LKU93" s="98"/>
      <c r="LKV93" s="98"/>
      <c r="LKW93" s="98"/>
      <c r="LKX93" s="98"/>
      <c r="LKY93" s="98"/>
      <c r="LKZ93" s="98"/>
      <c r="LLA93" s="98"/>
      <c r="LLB93" s="98"/>
      <c r="LLC93" s="98"/>
      <c r="LLD93" s="98"/>
      <c r="LLE93" s="98"/>
      <c r="LLF93" s="98"/>
      <c r="LLG93" s="98"/>
      <c r="LLH93" s="98"/>
      <c r="LLI93" s="98"/>
      <c r="LLJ93" s="98"/>
      <c r="LLK93" s="98"/>
      <c r="LLL93" s="98"/>
      <c r="LLM93" s="98"/>
      <c r="LLN93" s="98"/>
      <c r="LLO93" s="98"/>
      <c r="LLP93" s="98"/>
      <c r="LLQ93" s="98"/>
      <c r="LLR93" s="98"/>
      <c r="LLS93" s="98"/>
      <c r="LLT93" s="98"/>
      <c r="LLU93" s="98"/>
      <c r="LLV93" s="98"/>
      <c r="LLW93" s="98"/>
      <c r="LLX93" s="98"/>
      <c r="LLY93" s="98"/>
      <c r="LLZ93" s="98"/>
      <c r="LMA93" s="98"/>
      <c r="LMB93" s="98"/>
      <c r="LMC93" s="98"/>
      <c r="LMD93" s="98"/>
      <c r="LME93" s="98"/>
      <c r="LMF93" s="98"/>
      <c r="LMG93" s="98"/>
      <c r="LMH93" s="98"/>
      <c r="LMI93" s="98"/>
      <c r="LMJ93" s="98"/>
      <c r="LMK93" s="98"/>
      <c r="LML93" s="98"/>
      <c r="LMM93" s="98"/>
      <c r="LMN93" s="98"/>
      <c r="LMO93" s="98"/>
      <c r="LMP93" s="98"/>
      <c r="LMQ93" s="98"/>
      <c r="LMR93" s="98"/>
      <c r="LMS93" s="98"/>
      <c r="LMT93" s="98"/>
      <c r="LMU93" s="98"/>
      <c r="LMV93" s="98"/>
      <c r="LMW93" s="98"/>
      <c r="LMX93" s="98"/>
      <c r="LMY93" s="98"/>
      <c r="LMZ93" s="98"/>
      <c r="LNA93" s="98"/>
      <c r="LNB93" s="98"/>
      <c r="LNC93" s="98"/>
      <c r="LND93" s="98"/>
      <c r="LNE93" s="98"/>
      <c r="LNF93" s="98"/>
      <c r="LNG93" s="98"/>
      <c r="LNH93" s="98"/>
      <c r="LNI93" s="98"/>
      <c r="LNJ93" s="98"/>
      <c r="LNK93" s="98"/>
      <c r="LNL93" s="98"/>
      <c r="LNM93" s="98"/>
      <c r="LNN93" s="98"/>
      <c r="LNO93" s="98"/>
      <c r="LNP93" s="98"/>
      <c r="LNQ93" s="98"/>
      <c r="LNR93" s="98"/>
      <c r="LNS93" s="98"/>
      <c r="LNT93" s="98"/>
      <c r="LNU93" s="98"/>
      <c r="LNV93" s="98"/>
      <c r="LNW93" s="98"/>
      <c r="LNX93" s="98"/>
      <c r="LNY93" s="98"/>
      <c r="LNZ93" s="98"/>
      <c r="LOA93" s="98"/>
      <c r="LOB93" s="98"/>
      <c r="LOC93" s="98"/>
      <c r="LOD93" s="98"/>
      <c r="LOE93" s="98"/>
      <c r="LOF93" s="98"/>
      <c r="LOG93" s="98"/>
      <c r="LOH93" s="98"/>
      <c r="LOI93" s="98"/>
      <c r="LOJ93" s="98"/>
      <c r="LOK93" s="98"/>
      <c r="LOL93" s="98"/>
      <c r="LOM93" s="98"/>
      <c r="LON93" s="98"/>
      <c r="LOO93" s="98"/>
      <c r="LOP93" s="98"/>
      <c r="LOQ93" s="98"/>
      <c r="LOR93" s="98"/>
      <c r="LOS93" s="98"/>
      <c r="LOT93" s="98"/>
      <c r="LOU93" s="98"/>
      <c r="LOV93" s="98"/>
      <c r="LOW93" s="98"/>
      <c r="LOX93" s="98"/>
      <c r="LOY93" s="98"/>
      <c r="LOZ93" s="98"/>
      <c r="LPA93" s="98"/>
      <c r="LPB93" s="98"/>
      <c r="LPC93" s="98"/>
      <c r="LPD93" s="98"/>
      <c r="LPE93" s="98"/>
      <c r="LPF93" s="98"/>
      <c r="LPG93" s="98"/>
      <c r="LPH93" s="98"/>
      <c r="LPI93" s="98"/>
      <c r="LPJ93" s="98"/>
      <c r="LPK93" s="98"/>
      <c r="LPL93" s="98"/>
      <c r="LPM93" s="98"/>
      <c r="LPN93" s="98"/>
      <c r="LPO93" s="98"/>
      <c r="LPP93" s="98"/>
      <c r="LPQ93" s="98"/>
      <c r="LPR93" s="98"/>
      <c r="LPS93" s="98"/>
      <c r="LPT93" s="98"/>
      <c r="LPU93" s="98"/>
      <c r="LPV93" s="98"/>
      <c r="LPW93" s="98"/>
      <c r="LPX93" s="98"/>
      <c r="LPY93" s="98"/>
      <c r="LPZ93" s="98"/>
      <c r="LQA93" s="98"/>
      <c r="LQB93" s="98"/>
      <c r="LQC93" s="98"/>
      <c r="LQD93" s="98"/>
      <c r="LQE93" s="98"/>
      <c r="LQF93" s="98"/>
      <c r="LQG93" s="98"/>
      <c r="LQH93" s="98"/>
      <c r="LQI93" s="98"/>
      <c r="LQJ93" s="98"/>
      <c r="LQK93" s="98"/>
      <c r="LQL93" s="98"/>
      <c r="LQM93" s="98"/>
      <c r="LQN93" s="98"/>
      <c r="LQO93" s="98"/>
      <c r="LQP93" s="98"/>
      <c r="LQQ93" s="98"/>
      <c r="LQR93" s="98"/>
      <c r="LQS93" s="98"/>
      <c r="LQT93" s="98"/>
      <c r="LQU93" s="98"/>
      <c r="LQV93" s="98"/>
      <c r="LQW93" s="98"/>
      <c r="LQX93" s="98"/>
      <c r="LQY93" s="98"/>
      <c r="LQZ93" s="98"/>
      <c r="LRA93" s="98"/>
      <c r="LRB93" s="98"/>
      <c r="LRC93" s="98"/>
      <c r="LRD93" s="98"/>
      <c r="LRE93" s="98"/>
      <c r="LRF93" s="98"/>
      <c r="LRG93" s="98"/>
      <c r="LRH93" s="98"/>
      <c r="LRI93" s="98"/>
      <c r="LRJ93" s="98"/>
      <c r="LRK93" s="98"/>
      <c r="LRL93" s="98"/>
      <c r="LRM93" s="98"/>
      <c r="LRN93" s="98"/>
      <c r="LRO93" s="98"/>
      <c r="LRP93" s="98"/>
      <c r="LRQ93" s="98"/>
      <c r="LRR93" s="98"/>
      <c r="LRS93" s="98"/>
      <c r="LRT93" s="98"/>
      <c r="LRU93" s="98"/>
      <c r="LRV93" s="98"/>
      <c r="LRW93" s="98"/>
      <c r="LRX93" s="98"/>
      <c r="LRY93" s="98"/>
      <c r="LRZ93" s="98"/>
      <c r="LSA93" s="98"/>
      <c r="LSB93" s="98"/>
      <c r="LSC93" s="98"/>
      <c r="LSD93" s="98"/>
      <c r="LSE93" s="98"/>
      <c r="LSF93" s="98"/>
      <c r="LSG93" s="98"/>
      <c r="LSH93" s="98"/>
      <c r="LSI93" s="98"/>
      <c r="LSJ93" s="98"/>
      <c r="LSK93" s="98"/>
      <c r="LSL93" s="98"/>
      <c r="LSM93" s="98"/>
      <c r="LSN93" s="98"/>
      <c r="LSO93" s="98"/>
      <c r="LSP93" s="98"/>
      <c r="LSQ93" s="98"/>
      <c r="LSR93" s="98"/>
      <c r="LSS93" s="98"/>
      <c r="LST93" s="98"/>
      <c r="LSU93" s="98"/>
      <c r="LSV93" s="98"/>
      <c r="LSW93" s="98"/>
      <c r="LSX93" s="98"/>
      <c r="LSY93" s="98"/>
      <c r="LSZ93" s="98"/>
      <c r="LTA93" s="98"/>
      <c r="LTB93" s="98"/>
      <c r="LTC93" s="98"/>
      <c r="LTD93" s="98"/>
      <c r="LTE93" s="98"/>
      <c r="LTF93" s="98"/>
      <c r="LTG93" s="98"/>
      <c r="LTH93" s="98"/>
      <c r="LTI93" s="98"/>
      <c r="LTJ93" s="98"/>
      <c r="LTK93" s="98"/>
      <c r="LTL93" s="98"/>
      <c r="LTM93" s="98"/>
      <c r="LTN93" s="98"/>
      <c r="LTO93" s="98"/>
      <c r="LTP93" s="98"/>
      <c r="LTQ93" s="98"/>
      <c r="LTR93" s="98"/>
      <c r="LTS93" s="98"/>
      <c r="LTT93" s="98"/>
      <c r="LTU93" s="98"/>
      <c r="LTV93" s="98"/>
      <c r="LTW93" s="98"/>
      <c r="LTX93" s="98"/>
      <c r="LTY93" s="98"/>
      <c r="LTZ93" s="98"/>
      <c r="LUA93" s="98"/>
      <c r="LUB93" s="98"/>
      <c r="LUC93" s="98"/>
      <c r="LUD93" s="98"/>
      <c r="LUE93" s="98"/>
      <c r="LUF93" s="98"/>
      <c r="LUG93" s="98"/>
      <c r="LUH93" s="98"/>
      <c r="LUI93" s="98"/>
      <c r="LUJ93" s="98"/>
      <c r="LUK93" s="98"/>
      <c r="LUL93" s="98"/>
      <c r="LUM93" s="98"/>
      <c r="LUN93" s="98"/>
      <c r="LUO93" s="98"/>
      <c r="LUP93" s="98"/>
      <c r="LUQ93" s="98"/>
      <c r="LUR93" s="98"/>
      <c r="LUS93" s="98"/>
      <c r="LUT93" s="98"/>
      <c r="LUU93" s="98"/>
      <c r="LUV93" s="98"/>
      <c r="LUW93" s="98"/>
      <c r="LUX93" s="98"/>
      <c r="LUY93" s="98"/>
      <c r="LUZ93" s="98"/>
      <c r="LVA93" s="98"/>
      <c r="LVB93" s="98"/>
      <c r="LVC93" s="98"/>
      <c r="LVD93" s="98"/>
      <c r="LVE93" s="98"/>
      <c r="LVF93" s="98"/>
      <c r="LVG93" s="98"/>
      <c r="LVH93" s="98"/>
      <c r="LVI93" s="98"/>
      <c r="LVJ93" s="98"/>
      <c r="LVK93" s="98"/>
      <c r="LVL93" s="98"/>
      <c r="LVM93" s="98"/>
      <c r="LVN93" s="98"/>
      <c r="LVO93" s="98"/>
      <c r="LVP93" s="98"/>
      <c r="LVQ93" s="98"/>
      <c r="LVR93" s="98"/>
      <c r="LVS93" s="98"/>
      <c r="LVT93" s="98"/>
      <c r="LVU93" s="98"/>
      <c r="LVV93" s="98"/>
      <c r="LVW93" s="98"/>
      <c r="LVX93" s="98"/>
      <c r="LVY93" s="98"/>
      <c r="LVZ93" s="98"/>
      <c r="LWA93" s="98"/>
      <c r="LWB93" s="98"/>
      <c r="LWC93" s="98"/>
      <c r="LWD93" s="98"/>
      <c r="LWE93" s="98"/>
      <c r="LWF93" s="98"/>
      <c r="LWG93" s="98"/>
      <c r="LWH93" s="98"/>
      <c r="LWI93" s="98"/>
      <c r="LWJ93" s="98"/>
      <c r="LWK93" s="98"/>
      <c r="LWL93" s="98"/>
      <c r="LWM93" s="98"/>
      <c r="LWN93" s="98"/>
      <c r="LWO93" s="98"/>
      <c r="LWP93" s="98"/>
      <c r="LWQ93" s="98"/>
      <c r="LWR93" s="98"/>
      <c r="LWS93" s="98"/>
      <c r="LWT93" s="98"/>
      <c r="LWU93" s="98"/>
      <c r="LWV93" s="98"/>
      <c r="LWW93" s="98"/>
      <c r="LWX93" s="98"/>
      <c r="LWY93" s="98"/>
      <c r="LWZ93" s="98"/>
      <c r="LXA93" s="98"/>
      <c r="LXB93" s="98"/>
      <c r="LXC93" s="98"/>
      <c r="LXD93" s="98"/>
      <c r="LXE93" s="98"/>
      <c r="LXF93" s="98"/>
      <c r="LXG93" s="98"/>
      <c r="LXH93" s="98"/>
      <c r="LXI93" s="98"/>
      <c r="LXJ93" s="98"/>
      <c r="LXK93" s="98"/>
      <c r="LXL93" s="98"/>
      <c r="LXM93" s="98"/>
      <c r="LXN93" s="98"/>
      <c r="LXO93" s="98"/>
      <c r="LXP93" s="98"/>
      <c r="LXQ93" s="98"/>
      <c r="LXR93" s="98"/>
      <c r="LXS93" s="98"/>
      <c r="LXT93" s="98"/>
      <c r="LXU93" s="98"/>
      <c r="LXV93" s="98"/>
      <c r="LXW93" s="98"/>
      <c r="LXX93" s="98"/>
      <c r="LXY93" s="98"/>
      <c r="LXZ93" s="98"/>
      <c r="LYA93" s="98"/>
      <c r="LYB93" s="98"/>
      <c r="LYC93" s="98"/>
      <c r="LYD93" s="98"/>
      <c r="LYE93" s="98"/>
      <c r="LYF93" s="98"/>
      <c r="LYG93" s="98"/>
      <c r="LYH93" s="98"/>
      <c r="LYI93" s="98"/>
      <c r="LYJ93" s="98"/>
      <c r="LYK93" s="98"/>
      <c r="LYL93" s="98"/>
      <c r="LYM93" s="98"/>
      <c r="LYN93" s="98"/>
      <c r="LYO93" s="98"/>
      <c r="LYP93" s="98"/>
      <c r="LYQ93" s="98"/>
      <c r="LYR93" s="98"/>
      <c r="LYS93" s="98"/>
      <c r="LYT93" s="98"/>
      <c r="LYU93" s="98"/>
      <c r="LYV93" s="98"/>
      <c r="LYW93" s="98"/>
      <c r="LYX93" s="98"/>
      <c r="LYY93" s="98"/>
      <c r="LYZ93" s="98"/>
      <c r="LZA93" s="98"/>
      <c r="LZB93" s="98"/>
      <c r="LZC93" s="98"/>
      <c r="LZD93" s="98"/>
      <c r="LZE93" s="98"/>
      <c r="LZF93" s="98"/>
      <c r="LZG93" s="98"/>
      <c r="LZH93" s="98"/>
      <c r="LZI93" s="98"/>
      <c r="LZJ93" s="98"/>
      <c r="LZK93" s="98"/>
      <c r="LZL93" s="98"/>
      <c r="LZM93" s="98"/>
      <c r="LZN93" s="98"/>
      <c r="LZO93" s="98"/>
      <c r="LZP93" s="98"/>
      <c r="LZQ93" s="98"/>
      <c r="LZR93" s="98"/>
      <c r="LZS93" s="98"/>
      <c r="LZT93" s="98"/>
      <c r="LZU93" s="98"/>
      <c r="LZV93" s="98"/>
      <c r="LZW93" s="98"/>
      <c r="LZX93" s="98"/>
      <c r="LZY93" s="98"/>
      <c r="LZZ93" s="98"/>
      <c r="MAA93" s="98"/>
      <c r="MAB93" s="98"/>
      <c r="MAC93" s="98"/>
      <c r="MAD93" s="98"/>
      <c r="MAE93" s="98"/>
      <c r="MAF93" s="98"/>
      <c r="MAG93" s="98"/>
      <c r="MAH93" s="98"/>
      <c r="MAI93" s="98"/>
      <c r="MAJ93" s="98"/>
      <c r="MAK93" s="98"/>
      <c r="MAL93" s="98"/>
      <c r="MAM93" s="98"/>
      <c r="MAN93" s="98"/>
      <c r="MAO93" s="98"/>
      <c r="MAP93" s="98"/>
      <c r="MAQ93" s="98"/>
      <c r="MAR93" s="98"/>
      <c r="MAS93" s="98"/>
      <c r="MAT93" s="98"/>
      <c r="MAU93" s="98"/>
      <c r="MAV93" s="98"/>
      <c r="MAW93" s="98"/>
      <c r="MAX93" s="98"/>
      <c r="MAY93" s="98"/>
      <c r="MAZ93" s="98"/>
      <c r="MBA93" s="98"/>
      <c r="MBB93" s="98"/>
      <c r="MBC93" s="98"/>
      <c r="MBD93" s="98"/>
      <c r="MBE93" s="98"/>
      <c r="MBF93" s="98"/>
      <c r="MBG93" s="98"/>
      <c r="MBH93" s="98"/>
      <c r="MBI93" s="98"/>
      <c r="MBJ93" s="98"/>
      <c r="MBK93" s="98"/>
      <c r="MBL93" s="98"/>
      <c r="MBM93" s="98"/>
      <c r="MBN93" s="98"/>
      <c r="MBO93" s="98"/>
      <c r="MBP93" s="98"/>
      <c r="MBQ93" s="98"/>
      <c r="MBR93" s="98"/>
      <c r="MBS93" s="98"/>
      <c r="MBT93" s="98"/>
      <c r="MBU93" s="98"/>
      <c r="MBV93" s="98"/>
      <c r="MBW93" s="98"/>
      <c r="MBX93" s="98"/>
      <c r="MBY93" s="98"/>
      <c r="MBZ93" s="98"/>
      <c r="MCA93" s="98"/>
      <c r="MCB93" s="98"/>
      <c r="MCC93" s="98"/>
      <c r="MCD93" s="98"/>
      <c r="MCE93" s="98"/>
      <c r="MCF93" s="98"/>
      <c r="MCG93" s="98"/>
      <c r="MCH93" s="98"/>
      <c r="MCI93" s="98"/>
      <c r="MCJ93" s="98"/>
      <c r="MCK93" s="98"/>
      <c r="MCL93" s="98"/>
      <c r="MCM93" s="98"/>
      <c r="MCN93" s="98"/>
      <c r="MCO93" s="98"/>
      <c r="MCP93" s="98"/>
      <c r="MCQ93" s="98"/>
      <c r="MCR93" s="98"/>
      <c r="MCS93" s="98"/>
      <c r="MCT93" s="98"/>
      <c r="MCU93" s="98"/>
      <c r="MCV93" s="98"/>
      <c r="MCW93" s="98"/>
      <c r="MCX93" s="98"/>
      <c r="MCY93" s="98"/>
      <c r="MCZ93" s="98"/>
      <c r="MDA93" s="98"/>
      <c r="MDB93" s="98"/>
      <c r="MDC93" s="98"/>
      <c r="MDD93" s="98"/>
      <c r="MDE93" s="98"/>
      <c r="MDF93" s="98"/>
      <c r="MDG93" s="98"/>
      <c r="MDH93" s="98"/>
      <c r="MDI93" s="98"/>
      <c r="MDJ93" s="98"/>
      <c r="MDK93" s="98"/>
      <c r="MDL93" s="98"/>
      <c r="MDM93" s="98"/>
      <c r="MDN93" s="98"/>
      <c r="MDO93" s="98"/>
      <c r="MDP93" s="98"/>
      <c r="MDQ93" s="98"/>
      <c r="MDR93" s="98"/>
      <c r="MDS93" s="98"/>
      <c r="MDT93" s="98"/>
      <c r="MDU93" s="98"/>
      <c r="MDV93" s="98"/>
      <c r="MDW93" s="98"/>
      <c r="MDX93" s="98"/>
      <c r="MDY93" s="98"/>
      <c r="MDZ93" s="98"/>
      <c r="MEA93" s="98"/>
      <c r="MEB93" s="98"/>
      <c r="MEC93" s="98"/>
      <c r="MED93" s="98"/>
      <c r="MEE93" s="98"/>
      <c r="MEF93" s="98"/>
      <c r="MEG93" s="98"/>
      <c r="MEH93" s="98"/>
      <c r="MEI93" s="98"/>
      <c r="MEJ93" s="98"/>
      <c r="MEK93" s="98"/>
      <c r="MEL93" s="98"/>
      <c r="MEM93" s="98"/>
      <c r="MEN93" s="98"/>
      <c r="MEO93" s="98"/>
      <c r="MEP93" s="98"/>
      <c r="MEQ93" s="98"/>
      <c r="MER93" s="98"/>
      <c r="MES93" s="98"/>
      <c r="MET93" s="98"/>
      <c r="MEU93" s="98"/>
      <c r="MEV93" s="98"/>
      <c r="MEW93" s="98"/>
      <c r="MEX93" s="98"/>
      <c r="MEY93" s="98"/>
      <c r="MEZ93" s="98"/>
      <c r="MFA93" s="98"/>
      <c r="MFB93" s="98"/>
      <c r="MFC93" s="98"/>
      <c r="MFD93" s="98"/>
      <c r="MFE93" s="98"/>
      <c r="MFF93" s="98"/>
      <c r="MFG93" s="98"/>
      <c r="MFH93" s="98"/>
      <c r="MFI93" s="98"/>
      <c r="MFJ93" s="98"/>
      <c r="MFK93" s="98"/>
      <c r="MFL93" s="98"/>
      <c r="MFM93" s="98"/>
      <c r="MFN93" s="98"/>
      <c r="MFO93" s="98"/>
      <c r="MFP93" s="98"/>
      <c r="MFQ93" s="98"/>
      <c r="MFR93" s="98"/>
      <c r="MFS93" s="98"/>
      <c r="MFT93" s="98"/>
      <c r="MFU93" s="98"/>
      <c r="MFV93" s="98"/>
      <c r="MFW93" s="98"/>
      <c r="MFX93" s="98"/>
      <c r="MFY93" s="98"/>
      <c r="MFZ93" s="98"/>
      <c r="MGA93" s="98"/>
      <c r="MGB93" s="98"/>
      <c r="MGC93" s="98"/>
      <c r="MGD93" s="98"/>
      <c r="MGE93" s="98"/>
      <c r="MGF93" s="98"/>
      <c r="MGG93" s="98"/>
      <c r="MGH93" s="98"/>
      <c r="MGI93" s="98"/>
      <c r="MGJ93" s="98"/>
      <c r="MGK93" s="98"/>
      <c r="MGL93" s="98"/>
      <c r="MGM93" s="98"/>
      <c r="MGN93" s="98"/>
      <c r="MGO93" s="98"/>
      <c r="MGP93" s="98"/>
      <c r="MGQ93" s="98"/>
      <c r="MGR93" s="98"/>
      <c r="MGS93" s="98"/>
      <c r="MGT93" s="98"/>
      <c r="MGU93" s="98"/>
      <c r="MGV93" s="98"/>
      <c r="MGW93" s="98"/>
      <c r="MGX93" s="98"/>
      <c r="MGY93" s="98"/>
      <c r="MGZ93" s="98"/>
      <c r="MHA93" s="98"/>
      <c r="MHB93" s="98"/>
      <c r="MHC93" s="98"/>
      <c r="MHD93" s="98"/>
      <c r="MHE93" s="98"/>
      <c r="MHF93" s="98"/>
      <c r="MHG93" s="98"/>
      <c r="MHH93" s="98"/>
      <c r="MHI93" s="98"/>
      <c r="MHJ93" s="98"/>
      <c r="MHK93" s="98"/>
      <c r="MHL93" s="98"/>
      <c r="MHM93" s="98"/>
      <c r="MHN93" s="98"/>
      <c r="MHO93" s="98"/>
      <c r="MHP93" s="98"/>
      <c r="MHQ93" s="98"/>
      <c r="MHR93" s="98"/>
      <c r="MHS93" s="98"/>
      <c r="MHT93" s="98"/>
      <c r="MHU93" s="98"/>
      <c r="MHV93" s="98"/>
      <c r="MHW93" s="98"/>
      <c r="MHX93" s="98"/>
      <c r="MHY93" s="98"/>
      <c r="MHZ93" s="98"/>
      <c r="MIA93" s="98"/>
      <c r="MIB93" s="98"/>
      <c r="MIC93" s="98"/>
      <c r="MID93" s="98"/>
      <c r="MIE93" s="98"/>
      <c r="MIF93" s="98"/>
      <c r="MIG93" s="98"/>
      <c r="MIH93" s="98"/>
      <c r="MII93" s="98"/>
      <c r="MIJ93" s="98"/>
      <c r="MIK93" s="98"/>
      <c r="MIL93" s="98"/>
      <c r="MIM93" s="98"/>
      <c r="MIN93" s="98"/>
      <c r="MIO93" s="98"/>
      <c r="MIP93" s="98"/>
      <c r="MIQ93" s="98"/>
      <c r="MIR93" s="98"/>
      <c r="MIS93" s="98"/>
      <c r="MIT93" s="98"/>
      <c r="MIU93" s="98"/>
      <c r="MIV93" s="98"/>
      <c r="MIW93" s="98"/>
      <c r="MIX93" s="98"/>
      <c r="MIY93" s="98"/>
      <c r="MIZ93" s="98"/>
      <c r="MJA93" s="98"/>
      <c r="MJB93" s="98"/>
      <c r="MJC93" s="98"/>
      <c r="MJD93" s="98"/>
      <c r="MJE93" s="98"/>
      <c r="MJF93" s="98"/>
      <c r="MJG93" s="98"/>
      <c r="MJH93" s="98"/>
      <c r="MJI93" s="98"/>
      <c r="MJJ93" s="98"/>
      <c r="MJK93" s="98"/>
      <c r="MJL93" s="98"/>
      <c r="MJM93" s="98"/>
      <c r="MJN93" s="98"/>
      <c r="MJO93" s="98"/>
      <c r="MJP93" s="98"/>
      <c r="MJQ93" s="98"/>
      <c r="MJR93" s="98"/>
      <c r="MJS93" s="98"/>
      <c r="MJT93" s="98"/>
      <c r="MJU93" s="98"/>
      <c r="MJV93" s="98"/>
      <c r="MJW93" s="98"/>
      <c r="MJX93" s="98"/>
      <c r="MJY93" s="98"/>
      <c r="MJZ93" s="98"/>
      <c r="MKA93" s="98"/>
      <c r="MKB93" s="98"/>
      <c r="MKC93" s="98"/>
      <c r="MKD93" s="98"/>
      <c r="MKE93" s="98"/>
      <c r="MKF93" s="98"/>
      <c r="MKG93" s="98"/>
      <c r="MKH93" s="98"/>
      <c r="MKI93" s="98"/>
      <c r="MKJ93" s="98"/>
      <c r="MKK93" s="98"/>
      <c r="MKL93" s="98"/>
      <c r="MKM93" s="98"/>
      <c r="MKN93" s="98"/>
      <c r="MKO93" s="98"/>
      <c r="MKP93" s="98"/>
      <c r="MKQ93" s="98"/>
      <c r="MKR93" s="98"/>
      <c r="MKS93" s="98"/>
      <c r="MKT93" s="98"/>
      <c r="MKU93" s="98"/>
      <c r="MKV93" s="98"/>
      <c r="MKW93" s="98"/>
      <c r="MKX93" s="98"/>
      <c r="MKY93" s="98"/>
      <c r="MKZ93" s="98"/>
      <c r="MLA93" s="98"/>
      <c r="MLB93" s="98"/>
      <c r="MLC93" s="98"/>
      <c r="MLD93" s="98"/>
      <c r="MLE93" s="98"/>
      <c r="MLF93" s="98"/>
      <c r="MLG93" s="98"/>
      <c r="MLH93" s="98"/>
      <c r="MLI93" s="98"/>
      <c r="MLJ93" s="98"/>
      <c r="MLK93" s="98"/>
      <c r="MLL93" s="98"/>
      <c r="MLM93" s="98"/>
      <c r="MLN93" s="98"/>
      <c r="MLO93" s="98"/>
      <c r="MLP93" s="98"/>
      <c r="MLQ93" s="98"/>
      <c r="MLR93" s="98"/>
      <c r="MLS93" s="98"/>
      <c r="MLT93" s="98"/>
      <c r="MLU93" s="98"/>
      <c r="MLV93" s="98"/>
      <c r="MLW93" s="98"/>
      <c r="MLX93" s="98"/>
      <c r="MLY93" s="98"/>
      <c r="MLZ93" s="98"/>
      <c r="MMA93" s="98"/>
      <c r="MMB93" s="98"/>
      <c r="MMC93" s="98"/>
      <c r="MMD93" s="98"/>
      <c r="MME93" s="98"/>
      <c r="MMF93" s="98"/>
      <c r="MMG93" s="98"/>
      <c r="MMH93" s="98"/>
      <c r="MMI93" s="98"/>
      <c r="MMJ93" s="98"/>
      <c r="MMK93" s="98"/>
      <c r="MML93" s="98"/>
      <c r="MMM93" s="98"/>
      <c r="MMN93" s="98"/>
      <c r="MMO93" s="98"/>
      <c r="MMP93" s="98"/>
      <c r="MMQ93" s="98"/>
      <c r="MMR93" s="98"/>
      <c r="MMS93" s="98"/>
      <c r="MMT93" s="98"/>
      <c r="MMU93" s="98"/>
      <c r="MMV93" s="98"/>
      <c r="MMW93" s="98"/>
      <c r="MMX93" s="98"/>
      <c r="MMY93" s="98"/>
      <c r="MMZ93" s="98"/>
      <c r="MNA93" s="98"/>
      <c r="MNB93" s="98"/>
      <c r="MNC93" s="98"/>
      <c r="MND93" s="98"/>
      <c r="MNE93" s="98"/>
      <c r="MNF93" s="98"/>
      <c r="MNG93" s="98"/>
      <c r="MNH93" s="98"/>
      <c r="MNI93" s="98"/>
      <c r="MNJ93" s="98"/>
      <c r="MNK93" s="98"/>
      <c r="MNL93" s="98"/>
      <c r="MNM93" s="98"/>
      <c r="MNN93" s="98"/>
      <c r="MNO93" s="98"/>
      <c r="MNP93" s="98"/>
      <c r="MNQ93" s="98"/>
      <c r="MNR93" s="98"/>
      <c r="MNS93" s="98"/>
      <c r="MNT93" s="98"/>
      <c r="MNU93" s="98"/>
      <c r="MNV93" s="98"/>
      <c r="MNW93" s="98"/>
      <c r="MNX93" s="98"/>
      <c r="MNY93" s="98"/>
      <c r="MNZ93" s="98"/>
      <c r="MOA93" s="98"/>
      <c r="MOB93" s="98"/>
      <c r="MOC93" s="98"/>
      <c r="MOD93" s="98"/>
      <c r="MOE93" s="98"/>
      <c r="MOF93" s="98"/>
      <c r="MOG93" s="98"/>
      <c r="MOH93" s="98"/>
      <c r="MOI93" s="98"/>
      <c r="MOJ93" s="98"/>
      <c r="MOK93" s="98"/>
      <c r="MOL93" s="98"/>
      <c r="MOM93" s="98"/>
      <c r="MON93" s="98"/>
      <c r="MOO93" s="98"/>
      <c r="MOP93" s="98"/>
      <c r="MOQ93" s="98"/>
      <c r="MOR93" s="98"/>
      <c r="MOS93" s="98"/>
      <c r="MOT93" s="98"/>
      <c r="MOU93" s="98"/>
      <c r="MOV93" s="98"/>
      <c r="MOW93" s="98"/>
      <c r="MOX93" s="98"/>
      <c r="MOY93" s="98"/>
      <c r="MOZ93" s="98"/>
      <c r="MPA93" s="98"/>
      <c r="MPB93" s="98"/>
      <c r="MPC93" s="98"/>
      <c r="MPD93" s="98"/>
      <c r="MPE93" s="98"/>
      <c r="MPF93" s="98"/>
      <c r="MPG93" s="98"/>
      <c r="MPH93" s="98"/>
      <c r="MPI93" s="98"/>
      <c r="MPJ93" s="98"/>
      <c r="MPK93" s="98"/>
      <c r="MPL93" s="98"/>
      <c r="MPM93" s="98"/>
      <c r="MPN93" s="98"/>
      <c r="MPO93" s="98"/>
      <c r="MPP93" s="98"/>
      <c r="MPQ93" s="98"/>
      <c r="MPR93" s="98"/>
      <c r="MPS93" s="98"/>
      <c r="MPT93" s="98"/>
      <c r="MPU93" s="98"/>
      <c r="MPV93" s="98"/>
      <c r="MPW93" s="98"/>
      <c r="MPX93" s="98"/>
      <c r="MPY93" s="98"/>
      <c r="MPZ93" s="98"/>
      <c r="MQA93" s="98"/>
      <c r="MQB93" s="98"/>
      <c r="MQC93" s="98"/>
      <c r="MQD93" s="98"/>
      <c r="MQE93" s="98"/>
      <c r="MQF93" s="98"/>
      <c r="MQG93" s="98"/>
      <c r="MQH93" s="98"/>
      <c r="MQI93" s="98"/>
      <c r="MQJ93" s="98"/>
      <c r="MQK93" s="98"/>
      <c r="MQL93" s="98"/>
      <c r="MQM93" s="98"/>
      <c r="MQN93" s="98"/>
      <c r="MQO93" s="98"/>
      <c r="MQP93" s="98"/>
      <c r="MQQ93" s="98"/>
      <c r="MQR93" s="98"/>
      <c r="MQS93" s="98"/>
      <c r="MQT93" s="98"/>
      <c r="MQU93" s="98"/>
      <c r="MQV93" s="98"/>
      <c r="MQW93" s="98"/>
      <c r="MQX93" s="98"/>
      <c r="MQY93" s="98"/>
      <c r="MQZ93" s="98"/>
      <c r="MRA93" s="98"/>
      <c r="MRB93" s="98"/>
      <c r="MRC93" s="98"/>
      <c r="MRD93" s="98"/>
      <c r="MRE93" s="98"/>
      <c r="MRF93" s="98"/>
      <c r="MRG93" s="98"/>
      <c r="MRH93" s="98"/>
      <c r="MRI93" s="98"/>
      <c r="MRJ93" s="98"/>
      <c r="MRK93" s="98"/>
      <c r="MRL93" s="98"/>
      <c r="MRM93" s="98"/>
      <c r="MRN93" s="98"/>
      <c r="MRO93" s="98"/>
      <c r="MRP93" s="98"/>
      <c r="MRQ93" s="98"/>
      <c r="MRR93" s="98"/>
      <c r="MRS93" s="98"/>
      <c r="MRT93" s="98"/>
      <c r="MRU93" s="98"/>
      <c r="MRV93" s="98"/>
      <c r="MRW93" s="98"/>
      <c r="MRX93" s="98"/>
      <c r="MRY93" s="98"/>
      <c r="MRZ93" s="98"/>
      <c r="MSA93" s="98"/>
      <c r="MSB93" s="98"/>
      <c r="MSC93" s="98"/>
      <c r="MSD93" s="98"/>
      <c r="MSE93" s="98"/>
      <c r="MSF93" s="98"/>
      <c r="MSG93" s="98"/>
      <c r="MSH93" s="98"/>
      <c r="MSI93" s="98"/>
      <c r="MSJ93" s="98"/>
      <c r="MSK93" s="98"/>
      <c r="MSL93" s="98"/>
      <c r="MSM93" s="98"/>
      <c r="MSN93" s="98"/>
      <c r="MSO93" s="98"/>
      <c r="MSP93" s="98"/>
      <c r="MSQ93" s="98"/>
      <c r="MSR93" s="98"/>
      <c r="MSS93" s="98"/>
      <c r="MST93" s="98"/>
      <c r="MSU93" s="98"/>
      <c r="MSV93" s="98"/>
      <c r="MSW93" s="98"/>
      <c r="MSX93" s="98"/>
      <c r="MSY93" s="98"/>
      <c r="MSZ93" s="98"/>
      <c r="MTA93" s="98"/>
      <c r="MTB93" s="98"/>
      <c r="MTC93" s="98"/>
      <c r="MTD93" s="98"/>
      <c r="MTE93" s="98"/>
      <c r="MTF93" s="98"/>
      <c r="MTG93" s="98"/>
      <c r="MTH93" s="98"/>
      <c r="MTI93" s="98"/>
      <c r="MTJ93" s="98"/>
      <c r="MTK93" s="98"/>
      <c r="MTL93" s="98"/>
      <c r="MTM93" s="98"/>
      <c r="MTN93" s="98"/>
      <c r="MTO93" s="98"/>
      <c r="MTP93" s="98"/>
      <c r="MTQ93" s="98"/>
      <c r="MTR93" s="98"/>
      <c r="MTS93" s="98"/>
      <c r="MTT93" s="98"/>
      <c r="MTU93" s="98"/>
      <c r="MTV93" s="98"/>
      <c r="MTW93" s="98"/>
      <c r="MTX93" s="98"/>
      <c r="MTY93" s="98"/>
      <c r="MTZ93" s="98"/>
      <c r="MUA93" s="98"/>
      <c r="MUB93" s="98"/>
      <c r="MUC93" s="98"/>
      <c r="MUD93" s="98"/>
      <c r="MUE93" s="98"/>
      <c r="MUF93" s="98"/>
      <c r="MUG93" s="98"/>
      <c r="MUH93" s="98"/>
      <c r="MUI93" s="98"/>
      <c r="MUJ93" s="98"/>
      <c r="MUK93" s="98"/>
      <c r="MUL93" s="98"/>
      <c r="MUM93" s="98"/>
      <c r="MUN93" s="98"/>
      <c r="MUO93" s="98"/>
      <c r="MUP93" s="98"/>
      <c r="MUQ93" s="98"/>
      <c r="MUR93" s="98"/>
      <c r="MUS93" s="98"/>
      <c r="MUT93" s="98"/>
      <c r="MUU93" s="98"/>
      <c r="MUV93" s="98"/>
      <c r="MUW93" s="98"/>
      <c r="MUX93" s="98"/>
      <c r="MUY93" s="98"/>
      <c r="MUZ93" s="98"/>
      <c r="MVA93" s="98"/>
      <c r="MVB93" s="98"/>
      <c r="MVC93" s="98"/>
      <c r="MVD93" s="98"/>
      <c r="MVE93" s="98"/>
      <c r="MVF93" s="98"/>
      <c r="MVG93" s="98"/>
      <c r="MVH93" s="98"/>
      <c r="MVI93" s="98"/>
      <c r="MVJ93" s="98"/>
      <c r="MVK93" s="98"/>
      <c r="MVL93" s="98"/>
      <c r="MVM93" s="98"/>
      <c r="MVN93" s="98"/>
      <c r="MVO93" s="98"/>
      <c r="MVP93" s="98"/>
      <c r="MVQ93" s="98"/>
      <c r="MVR93" s="98"/>
      <c r="MVS93" s="98"/>
      <c r="MVT93" s="98"/>
      <c r="MVU93" s="98"/>
      <c r="MVV93" s="98"/>
      <c r="MVW93" s="98"/>
      <c r="MVX93" s="98"/>
      <c r="MVY93" s="98"/>
      <c r="MVZ93" s="98"/>
      <c r="MWA93" s="98"/>
      <c r="MWB93" s="98"/>
      <c r="MWC93" s="98"/>
      <c r="MWD93" s="98"/>
      <c r="MWE93" s="98"/>
      <c r="MWF93" s="98"/>
      <c r="MWG93" s="98"/>
      <c r="MWH93" s="98"/>
      <c r="MWI93" s="98"/>
      <c r="MWJ93" s="98"/>
      <c r="MWK93" s="98"/>
      <c r="MWL93" s="98"/>
      <c r="MWM93" s="98"/>
      <c r="MWN93" s="98"/>
      <c r="MWO93" s="98"/>
      <c r="MWP93" s="98"/>
      <c r="MWQ93" s="98"/>
      <c r="MWR93" s="98"/>
      <c r="MWS93" s="98"/>
      <c r="MWT93" s="98"/>
      <c r="MWU93" s="98"/>
      <c r="MWV93" s="98"/>
      <c r="MWW93" s="98"/>
      <c r="MWX93" s="98"/>
      <c r="MWY93" s="98"/>
      <c r="MWZ93" s="98"/>
      <c r="MXA93" s="98"/>
      <c r="MXB93" s="98"/>
      <c r="MXC93" s="98"/>
      <c r="MXD93" s="98"/>
      <c r="MXE93" s="98"/>
      <c r="MXF93" s="98"/>
      <c r="MXG93" s="98"/>
      <c r="MXH93" s="98"/>
      <c r="MXI93" s="98"/>
      <c r="MXJ93" s="98"/>
      <c r="MXK93" s="98"/>
      <c r="MXL93" s="98"/>
      <c r="MXM93" s="98"/>
      <c r="MXN93" s="98"/>
      <c r="MXO93" s="98"/>
      <c r="MXP93" s="98"/>
      <c r="MXQ93" s="98"/>
      <c r="MXR93" s="98"/>
      <c r="MXS93" s="98"/>
      <c r="MXT93" s="98"/>
      <c r="MXU93" s="98"/>
      <c r="MXV93" s="98"/>
      <c r="MXW93" s="98"/>
      <c r="MXX93" s="98"/>
      <c r="MXY93" s="98"/>
      <c r="MXZ93" s="98"/>
      <c r="MYA93" s="98"/>
      <c r="MYB93" s="98"/>
      <c r="MYC93" s="98"/>
      <c r="MYD93" s="98"/>
      <c r="MYE93" s="98"/>
      <c r="MYF93" s="98"/>
      <c r="MYG93" s="98"/>
      <c r="MYH93" s="98"/>
      <c r="MYI93" s="98"/>
      <c r="MYJ93" s="98"/>
      <c r="MYK93" s="98"/>
      <c r="MYL93" s="98"/>
      <c r="MYM93" s="98"/>
      <c r="MYN93" s="98"/>
      <c r="MYO93" s="98"/>
      <c r="MYP93" s="98"/>
      <c r="MYQ93" s="98"/>
      <c r="MYR93" s="98"/>
      <c r="MYS93" s="98"/>
      <c r="MYT93" s="98"/>
      <c r="MYU93" s="98"/>
      <c r="MYV93" s="98"/>
      <c r="MYW93" s="98"/>
      <c r="MYX93" s="98"/>
      <c r="MYY93" s="98"/>
      <c r="MYZ93" s="98"/>
      <c r="MZA93" s="98"/>
      <c r="MZB93" s="98"/>
      <c r="MZC93" s="98"/>
      <c r="MZD93" s="98"/>
      <c r="MZE93" s="98"/>
      <c r="MZF93" s="98"/>
      <c r="MZG93" s="98"/>
      <c r="MZH93" s="98"/>
      <c r="MZI93" s="98"/>
      <c r="MZJ93" s="98"/>
      <c r="MZK93" s="98"/>
      <c r="MZL93" s="98"/>
      <c r="MZM93" s="98"/>
      <c r="MZN93" s="98"/>
      <c r="MZO93" s="98"/>
      <c r="MZP93" s="98"/>
      <c r="MZQ93" s="98"/>
      <c r="MZR93" s="98"/>
      <c r="MZS93" s="98"/>
      <c r="MZT93" s="98"/>
      <c r="MZU93" s="98"/>
      <c r="MZV93" s="98"/>
      <c r="MZW93" s="98"/>
      <c r="MZX93" s="98"/>
      <c r="MZY93" s="98"/>
      <c r="MZZ93" s="98"/>
      <c r="NAA93" s="98"/>
      <c r="NAB93" s="98"/>
      <c r="NAC93" s="98"/>
      <c r="NAD93" s="98"/>
      <c r="NAE93" s="98"/>
      <c r="NAF93" s="98"/>
      <c r="NAG93" s="98"/>
      <c r="NAH93" s="98"/>
      <c r="NAI93" s="98"/>
      <c r="NAJ93" s="98"/>
      <c r="NAK93" s="98"/>
      <c r="NAL93" s="98"/>
      <c r="NAM93" s="98"/>
      <c r="NAN93" s="98"/>
      <c r="NAO93" s="98"/>
      <c r="NAP93" s="98"/>
      <c r="NAQ93" s="98"/>
      <c r="NAR93" s="98"/>
      <c r="NAS93" s="98"/>
      <c r="NAT93" s="98"/>
      <c r="NAU93" s="98"/>
      <c r="NAV93" s="98"/>
      <c r="NAW93" s="98"/>
      <c r="NAX93" s="98"/>
      <c r="NAY93" s="98"/>
      <c r="NAZ93" s="98"/>
      <c r="NBA93" s="98"/>
      <c r="NBB93" s="98"/>
      <c r="NBC93" s="98"/>
      <c r="NBD93" s="98"/>
      <c r="NBE93" s="98"/>
      <c r="NBF93" s="98"/>
      <c r="NBG93" s="98"/>
      <c r="NBH93" s="98"/>
      <c r="NBI93" s="98"/>
      <c r="NBJ93" s="98"/>
      <c r="NBK93" s="98"/>
      <c r="NBL93" s="98"/>
      <c r="NBM93" s="98"/>
      <c r="NBN93" s="98"/>
      <c r="NBO93" s="98"/>
      <c r="NBP93" s="98"/>
      <c r="NBQ93" s="98"/>
      <c r="NBR93" s="98"/>
      <c r="NBS93" s="98"/>
      <c r="NBT93" s="98"/>
      <c r="NBU93" s="98"/>
      <c r="NBV93" s="98"/>
      <c r="NBW93" s="98"/>
      <c r="NBX93" s="98"/>
      <c r="NBY93" s="98"/>
      <c r="NBZ93" s="98"/>
      <c r="NCA93" s="98"/>
      <c r="NCB93" s="98"/>
      <c r="NCC93" s="98"/>
      <c r="NCD93" s="98"/>
      <c r="NCE93" s="98"/>
      <c r="NCF93" s="98"/>
      <c r="NCG93" s="98"/>
      <c r="NCH93" s="98"/>
      <c r="NCI93" s="98"/>
      <c r="NCJ93" s="98"/>
      <c r="NCK93" s="98"/>
      <c r="NCL93" s="98"/>
      <c r="NCM93" s="98"/>
      <c r="NCN93" s="98"/>
      <c r="NCO93" s="98"/>
      <c r="NCP93" s="98"/>
      <c r="NCQ93" s="98"/>
      <c r="NCR93" s="98"/>
      <c r="NCS93" s="98"/>
      <c r="NCT93" s="98"/>
      <c r="NCU93" s="98"/>
      <c r="NCV93" s="98"/>
      <c r="NCW93" s="98"/>
      <c r="NCX93" s="98"/>
      <c r="NCY93" s="98"/>
      <c r="NCZ93" s="98"/>
      <c r="NDA93" s="98"/>
      <c r="NDB93" s="98"/>
      <c r="NDC93" s="98"/>
      <c r="NDD93" s="98"/>
      <c r="NDE93" s="98"/>
      <c r="NDF93" s="98"/>
      <c r="NDG93" s="98"/>
      <c r="NDH93" s="98"/>
      <c r="NDI93" s="98"/>
      <c r="NDJ93" s="98"/>
      <c r="NDK93" s="98"/>
      <c r="NDL93" s="98"/>
      <c r="NDM93" s="98"/>
      <c r="NDN93" s="98"/>
      <c r="NDO93" s="98"/>
      <c r="NDP93" s="98"/>
      <c r="NDQ93" s="98"/>
      <c r="NDR93" s="98"/>
      <c r="NDS93" s="98"/>
      <c r="NDT93" s="98"/>
      <c r="NDU93" s="98"/>
      <c r="NDV93" s="98"/>
      <c r="NDW93" s="98"/>
      <c r="NDX93" s="98"/>
      <c r="NDY93" s="98"/>
      <c r="NDZ93" s="98"/>
      <c r="NEA93" s="98"/>
      <c r="NEB93" s="98"/>
      <c r="NEC93" s="98"/>
      <c r="NED93" s="98"/>
      <c r="NEE93" s="98"/>
      <c r="NEF93" s="98"/>
      <c r="NEG93" s="98"/>
      <c r="NEH93" s="98"/>
      <c r="NEI93" s="98"/>
      <c r="NEJ93" s="98"/>
      <c r="NEK93" s="98"/>
      <c r="NEL93" s="98"/>
      <c r="NEM93" s="98"/>
      <c r="NEN93" s="98"/>
      <c r="NEO93" s="98"/>
      <c r="NEP93" s="98"/>
      <c r="NEQ93" s="98"/>
      <c r="NER93" s="98"/>
      <c r="NES93" s="98"/>
      <c r="NET93" s="98"/>
      <c r="NEU93" s="98"/>
      <c r="NEV93" s="98"/>
      <c r="NEW93" s="98"/>
      <c r="NEX93" s="98"/>
      <c r="NEY93" s="98"/>
      <c r="NEZ93" s="98"/>
      <c r="NFA93" s="98"/>
      <c r="NFB93" s="98"/>
      <c r="NFC93" s="98"/>
      <c r="NFD93" s="98"/>
      <c r="NFE93" s="98"/>
      <c r="NFF93" s="98"/>
      <c r="NFG93" s="98"/>
      <c r="NFH93" s="98"/>
      <c r="NFI93" s="98"/>
      <c r="NFJ93" s="98"/>
      <c r="NFK93" s="98"/>
      <c r="NFL93" s="98"/>
      <c r="NFM93" s="98"/>
      <c r="NFN93" s="98"/>
      <c r="NFO93" s="98"/>
      <c r="NFP93" s="98"/>
      <c r="NFQ93" s="98"/>
      <c r="NFR93" s="98"/>
      <c r="NFS93" s="98"/>
      <c r="NFT93" s="98"/>
      <c r="NFU93" s="98"/>
      <c r="NFV93" s="98"/>
      <c r="NFW93" s="98"/>
      <c r="NFX93" s="98"/>
      <c r="NFY93" s="98"/>
      <c r="NFZ93" s="98"/>
      <c r="NGA93" s="98"/>
      <c r="NGB93" s="98"/>
      <c r="NGC93" s="98"/>
      <c r="NGD93" s="98"/>
      <c r="NGE93" s="98"/>
      <c r="NGF93" s="98"/>
      <c r="NGG93" s="98"/>
      <c r="NGH93" s="98"/>
      <c r="NGI93" s="98"/>
      <c r="NGJ93" s="98"/>
      <c r="NGK93" s="98"/>
      <c r="NGL93" s="98"/>
      <c r="NGM93" s="98"/>
      <c r="NGN93" s="98"/>
      <c r="NGO93" s="98"/>
      <c r="NGP93" s="98"/>
      <c r="NGQ93" s="98"/>
      <c r="NGR93" s="98"/>
      <c r="NGS93" s="98"/>
      <c r="NGT93" s="98"/>
      <c r="NGU93" s="98"/>
      <c r="NGV93" s="98"/>
      <c r="NGW93" s="98"/>
      <c r="NGX93" s="98"/>
      <c r="NGY93" s="98"/>
      <c r="NGZ93" s="98"/>
      <c r="NHA93" s="98"/>
      <c r="NHB93" s="98"/>
      <c r="NHC93" s="98"/>
      <c r="NHD93" s="98"/>
      <c r="NHE93" s="98"/>
      <c r="NHF93" s="98"/>
      <c r="NHG93" s="98"/>
      <c r="NHH93" s="98"/>
      <c r="NHI93" s="98"/>
      <c r="NHJ93" s="98"/>
      <c r="NHK93" s="98"/>
      <c r="NHL93" s="98"/>
      <c r="NHM93" s="98"/>
      <c r="NHN93" s="98"/>
      <c r="NHO93" s="98"/>
      <c r="NHP93" s="98"/>
      <c r="NHQ93" s="98"/>
      <c r="NHR93" s="98"/>
      <c r="NHS93" s="98"/>
      <c r="NHT93" s="98"/>
      <c r="NHU93" s="98"/>
      <c r="NHV93" s="98"/>
      <c r="NHW93" s="98"/>
      <c r="NHX93" s="98"/>
      <c r="NHY93" s="98"/>
      <c r="NHZ93" s="98"/>
      <c r="NIA93" s="98"/>
      <c r="NIB93" s="98"/>
      <c r="NIC93" s="98"/>
      <c r="NID93" s="98"/>
      <c r="NIE93" s="98"/>
      <c r="NIF93" s="98"/>
      <c r="NIG93" s="98"/>
      <c r="NIH93" s="98"/>
      <c r="NII93" s="98"/>
      <c r="NIJ93" s="98"/>
      <c r="NIK93" s="98"/>
      <c r="NIL93" s="98"/>
      <c r="NIM93" s="98"/>
      <c r="NIN93" s="98"/>
      <c r="NIO93" s="98"/>
      <c r="NIP93" s="98"/>
      <c r="NIQ93" s="98"/>
      <c r="NIR93" s="98"/>
      <c r="NIS93" s="98"/>
      <c r="NIT93" s="98"/>
      <c r="NIU93" s="98"/>
      <c r="NIV93" s="98"/>
      <c r="NIW93" s="98"/>
      <c r="NIX93" s="98"/>
      <c r="NIY93" s="98"/>
      <c r="NIZ93" s="98"/>
      <c r="NJA93" s="98"/>
      <c r="NJB93" s="98"/>
      <c r="NJC93" s="98"/>
      <c r="NJD93" s="98"/>
      <c r="NJE93" s="98"/>
      <c r="NJF93" s="98"/>
      <c r="NJG93" s="98"/>
      <c r="NJH93" s="98"/>
      <c r="NJI93" s="98"/>
      <c r="NJJ93" s="98"/>
      <c r="NJK93" s="98"/>
      <c r="NJL93" s="98"/>
      <c r="NJM93" s="98"/>
      <c r="NJN93" s="98"/>
      <c r="NJO93" s="98"/>
      <c r="NJP93" s="98"/>
      <c r="NJQ93" s="98"/>
      <c r="NJR93" s="98"/>
      <c r="NJS93" s="98"/>
      <c r="NJT93" s="98"/>
      <c r="NJU93" s="98"/>
      <c r="NJV93" s="98"/>
      <c r="NJW93" s="98"/>
      <c r="NJX93" s="98"/>
      <c r="NJY93" s="98"/>
      <c r="NJZ93" s="98"/>
      <c r="NKA93" s="98"/>
      <c r="NKB93" s="98"/>
      <c r="NKC93" s="98"/>
      <c r="NKD93" s="98"/>
      <c r="NKE93" s="98"/>
      <c r="NKF93" s="98"/>
      <c r="NKG93" s="98"/>
      <c r="NKH93" s="98"/>
      <c r="NKI93" s="98"/>
      <c r="NKJ93" s="98"/>
      <c r="NKK93" s="98"/>
      <c r="NKL93" s="98"/>
      <c r="NKM93" s="98"/>
      <c r="NKN93" s="98"/>
      <c r="NKO93" s="98"/>
      <c r="NKP93" s="98"/>
      <c r="NKQ93" s="98"/>
      <c r="NKR93" s="98"/>
      <c r="NKS93" s="98"/>
      <c r="NKT93" s="98"/>
      <c r="NKU93" s="98"/>
      <c r="NKV93" s="98"/>
      <c r="NKW93" s="98"/>
      <c r="NKX93" s="98"/>
      <c r="NKY93" s="98"/>
      <c r="NKZ93" s="98"/>
      <c r="NLA93" s="98"/>
      <c r="NLB93" s="98"/>
      <c r="NLC93" s="98"/>
      <c r="NLD93" s="98"/>
      <c r="NLE93" s="98"/>
      <c r="NLF93" s="98"/>
      <c r="NLG93" s="98"/>
      <c r="NLH93" s="98"/>
      <c r="NLI93" s="98"/>
      <c r="NLJ93" s="98"/>
      <c r="NLK93" s="98"/>
      <c r="NLL93" s="98"/>
      <c r="NLM93" s="98"/>
      <c r="NLN93" s="98"/>
      <c r="NLO93" s="98"/>
      <c r="NLP93" s="98"/>
      <c r="NLQ93" s="98"/>
      <c r="NLR93" s="98"/>
      <c r="NLS93" s="98"/>
      <c r="NLT93" s="98"/>
      <c r="NLU93" s="98"/>
      <c r="NLV93" s="98"/>
      <c r="NLW93" s="98"/>
      <c r="NLX93" s="98"/>
      <c r="NLY93" s="98"/>
      <c r="NLZ93" s="98"/>
      <c r="NMA93" s="98"/>
      <c r="NMB93" s="98"/>
      <c r="NMC93" s="98"/>
      <c r="NMD93" s="98"/>
      <c r="NME93" s="98"/>
      <c r="NMF93" s="98"/>
      <c r="NMG93" s="98"/>
      <c r="NMH93" s="98"/>
      <c r="NMI93" s="98"/>
      <c r="NMJ93" s="98"/>
      <c r="NMK93" s="98"/>
      <c r="NML93" s="98"/>
      <c r="NMM93" s="98"/>
      <c r="NMN93" s="98"/>
      <c r="NMO93" s="98"/>
      <c r="NMP93" s="98"/>
      <c r="NMQ93" s="98"/>
      <c r="NMR93" s="98"/>
      <c r="NMS93" s="98"/>
      <c r="NMT93" s="98"/>
      <c r="NMU93" s="98"/>
      <c r="NMV93" s="98"/>
      <c r="NMW93" s="98"/>
      <c r="NMX93" s="98"/>
      <c r="NMY93" s="98"/>
      <c r="NMZ93" s="98"/>
      <c r="NNA93" s="98"/>
      <c r="NNB93" s="98"/>
      <c r="NNC93" s="98"/>
      <c r="NND93" s="98"/>
      <c r="NNE93" s="98"/>
      <c r="NNF93" s="98"/>
      <c r="NNG93" s="98"/>
      <c r="NNH93" s="98"/>
      <c r="NNI93" s="98"/>
      <c r="NNJ93" s="98"/>
      <c r="NNK93" s="98"/>
      <c r="NNL93" s="98"/>
      <c r="NNM93" s="98"/>
      <c r="NNN93" s="98"/>
      <c r="NNO93" s="98"/>
      <c r="NNP93" s="98"/>
      <c r="NNQ93" s="98"/>
      <c r="NNR93" s="98"/>
      <c r="NNS93" s="98"/>
      <c r="NNT93" s="98"/>
      <c r="NNU93" s="98"/>
      <c r="NNV93" s="98"/>
      <c r="NNW93" s="98"/>
      <c r="NNX93" s="98"/>
      <c r="NNY93" s="98"/>
      <c r="NNZ93" s="98"/>
      <c r="NOA93" s="98"/>
      <c r="NOB93" s="98"/>
      <c r="NOC93" s="98"/>
      <c r="NOD93" s="98"/>
      <c r="NOE93" s="98"/>
      <c r="NOF93" s="98"/>
      <c r="NOG93" s="98"/>
      <c r="NOH93" s="98"/>
      <c r="NOI93" s="98"/>
      <c r="NOJ93" s="98"/>
      <c r="NOK93" s="98"/>
      <c r="NOL93" s="98"/>
      <c r="NOM93" s="98"/>
      <c r="NON93" s="98"/>
      <c r="NOO93" s="98"/>
      <c r="NOP93" s="98"/>
      <c r="NOQ93" s="98"/>
      <c r="NOR93" s="98"/>
      <c r="NOS93" s="98"/>
      <c r="NOT93" s="98"/>
      <c r="NOU93" s="98"/>
      <c r="NOV93" s="98"/>
      <c r="NOW93" s="98"/>
      <c r="NOX93" s="98"/>
      <c r="NOY93" s="98"/>
      <c r="NOZ93" s="98"/>
      <c r="NPA93" s="98"/>
      <c r="NPB93" s="98"/>
      <c r="NPC93" s="98"/>
      <c r="NPD93" s="98"/>
      <c r="NPE93" s="98"/>
      <c r="NPF93" s="98"/>
      <c r="NPG93" s="98"/>
      <c r="NPH93" s="98"/>
      <c r="NPI93" s="98"/>
      <c r="NPJ93" s="98"/>
      <c r="NPK93" s="98"/>
      <c r="NPL93" s="98"/>
      <c r="NPM93" s="98"/>
      <c r="NPN93" s="98"/>
      <c r="NPO93" s="98"/>
      <c r="NPP93" s="98"/>
      <c r="NPQ93" s="98"/>
      <c r="NPR93" s="98"/>
      <c r="NPS93" s="98"/>
      <c r="NPT93" s="98"/>
      <c r="NPU93" s="98"/>
      <c r="NPV93" s="98"/>
      <c r="NPW93" s="98"/>
      <c r="NPX93" s="98"/>
      <c r="NPY93" s="98"/>
      <c r="NPZ93" s="98"/>
      <c r="NQA93" s="98"/>
      <c r="NQB93" s="98"/>
      <c r="NQC93" s="98"/>
      <c r="NQD93" s="98"/>
      <c r="NQE93" s="98"/>
      <c r="NQF93" s="98"/>
      <c r="NQG93" s="98"/>
      <c r="NQH93" s="98"/>
      <c r="NQI93" s="98"/>
      <c r="NQJ93" s="98"/>
      <c r="NQK93" s="98"/>
      <c r="NQL93" s="98"/>
      <c r="NQM93" s="98"/>
      <c r="NQN93" s="98"/>
      <c r="NQO93" s="98"/>
      <c r="NQP93" s="98"/>
      <c r="NQQ93" s="98"/>
      <c r="NQR93" s="98"/>
      <c r="NQS93" s="98"/>
      <c r="NQT93" s="98"/>
      <c r="NQU93" s="98"/>
      <c r="NQV93" s="98"/>
      <c r="NQW93" s="98"/>
      <c r="NQX93" s="98"/>
      <c r="NQY93" s="98"/>
      <c r="NQZ93" s="98"/>
      <c r="NRA93" s="98"/>
      <c r="NRB93" s="98"/>
      <c r="NRC93" s="98"/>
      <c r="NRD93" s="98"/>
      <c r="NRE93" s="98"/>
      <c r="NRF93" s="98"/>
      <c r="NRG93" s="98"/>
      <c r="NRH93" s="98"/>
      <c r="NRI93" s="98"/>
      <c r="NRJ93" s="98"/>
      <c r="NRK93" s="98"/>
      <c r="NRL93" s="98"/>
      <c r="NRM93" s="98"/>
      <c r="NRN93" s="98"/>
      <c r="NRO93" s="98"/>
      <c r="NRP93" s="98"/>
      <c r="NRQ93" s="98"/>
      <c r="NRR93" s="98"/>
      <c r="NRS93" s="98"/>
      <c r="NRT93" s="98"/>
      <c r="NRU93" s="98"/>
      <c r="NRV93" s="98"/>
      <c r="NRW93" s="98"/>
      <c r="NRX93" s="98"/>
      <c r="NRY93" s="98"/>
      <c r="NRZ93" s="98"/>
      <c r="NSA93" s="98"/>
      <c r="NSB93" s="98"/>
      <c r="NSC93" s="98"/>
      <c r="NSD93" s="98"/>
      <c r="NSE93" s="98"/>
      <c r="NSF93" s="98"/>
      <c r="NSG93" s="98"/>
      <c r="NSH93" s="98"/>
      <c r="NSI93" s="98"/>
      <c r="NSJ93" s="98"/>
      <c r="NSK93" s="98"/>
      <c r="NSL93" s="98"/>
      <c r="NSM93" s="98"/>
      <c r="NSN93" s="98"/>
      <c r="NSO93" s="98"/>
      <c r="NSP93" s="98"/>
      <c r="NSQ93" s="98"/>
      <c r="NSR93" s="98"/>
      <c r="NSS93" s="98"/>
      <c r="NST93" s="98"/>
      <c r="NSU93" s="98"/>
      <c r="NSV93" s="98"/>
      <c r="NSW93" s="98"/>
      <c r="NSX93" s="98"/>
      <c r="NSY93" s="98"/>
      <c r="NSZ93" s="98"/>
      <c r="NTA93" s="98"/>
      <c r="NTB93" s="98"/>
      <c r="NTC93" s="98"/>
      <c r="NTD93" s="98"/>
      <c r="NTE93" s="98"/>
      <c r="NTF93" s="98"/>
      <c r="NTG93" s="98"/>
      <c r="NTH93" s="98"/>
      <c r="NTI93" s="98"/>
      <c r="NTJ93" s="98"/>
      <c r="NTK93" s="98"/>
      <c r="NTL93" s="98"/>
      <c r="NTM93" s="98"/>
      <c r="NTN93" s="98"/>
      <c r="NTO93" s="98"/>
      <c r="NTP93" s="98"/>
      <c r="NTQ93" s="98"/>
      <c r="NTR93" s="98"/>
      <c r="NTS93" s="98"/>
      <c r="NTT93" s="98"/>
      <c r="NTU93" s="98"/>
      <c r="NTV93" s="98"/>
      <c r="NTW93" s="98"/>
      <c r="NTX93" s="98"/>
      <c r="NTY93" s="98"/>
      <c r="NTZ93" s="98"/>
      <c r="NUA93" s="98"/>
      <c r="NUB93" s="98"/>
      <c r="NUC93" s="98"/>
      <c r="NUD93" s="98"/>
      <c r="NUE93" s="98"/>
      <c r="NUF93" s="98"/>
      <c r="NUG93" s="98"/>
      <c r="NUH93" s="98"/>
      <c r="NUI93" s="98"/>
      <c r="NUJ93" s="98"/>
      <c r="NUK93" s="98"/>
      <c r="NUL93" s="98"/>
      <c r="NUM93" s="98"/>
      <c r="NUN93" s="98"/>
      <c r="NUO93" s="98"/>
      <c r="NUP93" s="98"/>
      <c r="NUQ93" s="98"/>
      <c r="NUR93" s="98"/>
      <c r="NUS93" s="98"/>
      <c r="NUT93" s="98"/>
      <c r="NUU93" s="98"/>
      <c r="NUV93" s="98"/>
      <c r="NUW93" s="98"/>
      <c r="NUX93" s="98"/>
      <c r="NUY93" s="98"/>
      <c r="NUZ93" s="98"/>
      <c r="NVA93" s="98"/>
      <c r="NVB93" s="98"/>
      <c r="NVC93" s="98"/>
      <c r="NVD93" s="98"/>
      <c r="NVE93" s="98"/>
      <c r="NVF93" s="98"/>
      <c r="NVG93" s="98"/>
      <c r="NVH93" s="98"/>
      <c r="NVI93" s="98"/>
      <c r="NVJ93" s="98"/>
      <c r="NVK93" s="98"/>
      <c r="NVL93" s="98"/>
      <c r="NVM93" s="98"/>
      <c r="NVN93" s="98"/>
      <c r="NVO93" s="98"/>
      <c r="NVP93" s="98"/>
      <c r="NVQ93" s="98"/>
      <c r="NVR93" s="98"/>
      <c r="NVS93" s="98"/>
      <c r="NVT93" s="98"/>
      <c r="NVU93" s="98"/>
      <c r="NVV93" s="98"/>
      <c r="NVW93" s="98"/>
      <c r="NVX93" s="98"/>
      <c r="NVY93" s="98"/>
      <c r="NVZ93" s="98"/>
      <c r="NWA93" s="98"/>
      <c r="NWB93" s="98"/>
      <c r="NWC93" s="98"/>
      <c r="NWD93" s="98"/>
      <c r="NWE93" s="98"/>
      <c r="NWF93" s="98"/>
      <c r="NWG93" s="98"/>
      <c r="NWH93" s="98"/>
      <c r="NWI93" s="98"/>
      <c r="NWJ93" s="98"/>
      <c r="NWK93" s="98"/>
      <c r="NWL93" s="98"/>
      <c r="NWM93" s="98"/>
      <c r="NWN93" s="98"/>
      <c r="NWO93" s="98"/>
      <c r="NWP93" s="98"/>
      <c r="NWQ93" s="98"/>
      <c r="NWR93" s="98"/>
      <c r="NWS93" s="98"/>
      <c r="NWT93" s="98"/>
      <c r="NWU93" s="98"/>
      <c r="NWV93" s="98"/>
      <c r="NWW93" s="98"/>
      <c r="NWX93" s="98"/>
      <c r="NWY93" s="98"/>
      <c r="NWZ93" s="98"/>
      <c r="NXA93" s="98"/>
      <c r="NXB93" s="98"/>
      <c r="NXC93" s="98"/>
      <c r="NXD93" s="98"/>
      <c r="NXE93" s="98"/>
      <c r="NXF93" s="98"/>
      <c r="NXG93" s="98"/>
      <c r="NXH93" s="98"/>
      <c r="NXI93" s="98"/>
      <c r="NXJ93" s="98"/>
      <c r="NXK93" s="98"/>
      <c r="NXL93" s="98"/>
      <c r="NXM93" s="98"/>
      <c r="NXN93" s="98"/>
      <c r="NXO93" s="98"/>
      <c r="NXP93" s="98"/>
      <c r="NXQ93" s="98"/>
      <c r="NXR93" s="98"/>
      <c r="NXS93" s="98"/>
      <c r="NXT93" s="98"/>
      <c r="NXU93" s="98"/>
      <c r="NXV93" s="98"/>
      <c r="NXW93" s="98"/>
      <c r="NXX93" s="98"/>
      <c r="NXY93" s="98"/>
      <c r="NXZ93" s="98"/>
      <c r="NYA93" s="98"/>
      <c r="NYB93" s="98"/>
      <c r="NYC93" s="98"/>
      <c r="NYD93" s="98"/>
      <c r="NYE93" s="98"/>
      <c r="NYF93" s="98"/>
      <c r="NYG93" s="98"/>
      <c r="NYH93" s="98"/>
      <c r="NYI93" s="98"/>
      <c r="NYJ93" s="98"/>
      <c r="NYK93" s="98"/>
      <c r="NYL93" s="98"/>
      <c r="NYM93" s="98"/>
      <c r="NYN93" s="98"/>
      <c r="NYO93" s="98"/>
      <c r="NYP93" s="98"/>
      <c r="NYQ93" s="98"/>
      <c r="NYR93" s="98"/>
      <c r="NYS93" s="98"/>
      <c r="NYT93" s="98"/>
      <c r="NYU93" s="98"/>
      <c r="NYV93" s="98"/>
      <c r="NYW93" s="98"/>
      <c r="NYX93" s="98"/>
      <c r="NYY93" s="98"/>
      <c r="NYZ93" s="98"/>
      <c r="NZA93" s="98"/>
      <c r="NZB93" s="98"/>
      <c r="NZC93" s="98"/>
      <c r="NZD93" s="98"/>
      <c r="NZE93" s="98"/>
      <c r="NZF93" s="98"/>
      <c r="NZG93" s="98"/>
      <c r="NZH93" s="98"/>
      <c r="NZI93" s="98"/>
      <c r="NZJ93" s="98"/>
      <c r="NZK93" s="98"/>
      <c r="NZL93" s="98"/>
      <c r="NZM93" s="98"/>
      <c r="NZN93" s="98"/>
      <c r="NZO93" s="98"/>
      <c r="NZP93" s="98"/>
      <c r="NZQ93" s="98"/>
      <c r="NZR93" s="98"/>
      <c r="NZS93" s="98"/>
      <c r="NZT93" s="98"/>
      <c r="NZU93" s="98"/>
      <c r="NZV93" s="98"/>
      <c r="NZW93" s="98"/>
      <c r="NZX93" s="98"/>
      <c r="NZY93" s="98"/>
      <c r="NZZ93" s="98"/>
      <c r="OAA93" s="98"/>
      <c r="OAB93" s="98"/>
      <c r="OAC93" s="98"/>
      <c r="OAD93" s="98"/>
      <c r="OAE93" s="98"/>
      <c r="OAF93" s="98"/>
      <c r="OAG93" s="98"/>
      <c r="OAH93" s="98"/>
      <c r="OAI93" s="98"/>
      <c r="OAJ93" s="98"/>
      <c r="OAK93" s="98"/>
      <c r="OAL93" s="98"/>
      <c r="OAM93" s="98"/>
      <c r="OAN93" s="98"/>
      <c r="OAO93" s="98"/>
      <c r="OAP93" s="98"/>
      <c r="OAQ93" s="98"/>
      <c r="OAR93" s="98"/>
      <c r="OAS93" s="98"/>
      <c r="OAT93" s="98"/>
      <c r="OAU93" s="98"/>
      <c r="OAV93" s="98"/>
      <c r="OAW93" s="98"/>
      <c r="OAX93" s="98"/>
      <c r="OAY93" s="98"/>
      <c r="OAZ93" s="98"/>
      <c r="OBA93" s="98"/>
      <c r="OBB93" s="98"/>
      <c r="OBC93" s="98"/>
      <c r="OBD93" s="98"/>
      <c r="OBE93" s="98"/>
      <c r="OBF93" s="98"/>
      <c r="OBG93" s="98"/>
      <c r="OBH93" s="98"/>
      <c r="OBI93" s="98"/>
      <c r="OBJ93" s="98"/>
      <c r="OBK93" s="98"/>
      <c r="OBL93" s="98"/>
      <c r="OBM93" s="98"/>
      <c r="OBN93" s="98"/>
      <c r="OBO93" s="98"/>
      <c r="OBP93" s="98"/>
      <c r="OBQ93" s="98"/>
      <c r="OBR93" s="98"/>
      <c r="OBS93" s="98"/>
      <c r="OBT93" s="98"/>
      <c r="OBU93" s="98"/>
      <c r="OBV93" s="98"/>
      <c r="OBW93" s="98"/>
      <c r="OBX93" s="98"/>
      <c r="OBY93" s="98"/>
      <c r="OBZ93" s="98"/>
      <c r="OCA93" s="98"/>
      <c r="OCB93" s="98"/>
      <c r="OCC93" s="98"/>
      <c r="OCD93" s="98"/>
      <c r="OCE93" s="98"/>
      <c r="OCF93" s="98"/>
      <c r="OCG93" s="98"/>
      <c r="OCH93" s="98"/>
      <c r="OCI93" s="98"/>
      <c r="OCJ93" s="98"/>
      <c r="OCK93" s="98"/>
      <c r="OCL93" s="98"/>
      <c r="OCM93" s="98"/>
      <c r="OCN93" s="98"/>
      <c r="OCO93" s="98"/>
      <c r="OCP93" s="98"/>
      <c r="OCQ93" s="98"/>
      <c r="OCR93" s="98"/>
      <c r="OCS93" s="98"/>
      <c r="OCT93" s="98"/>
      <c r="OCU93" s="98"/>
      <c r="OCV93" s="98"/>
      <c r="OCW93" s="98"/>
      <c r="OCX93" s="98"/>
      <c r="OCY93" s="98"/>
      <c r="OCZ93" s="98"/>
      <c r="ODA93" s="98"/>
      <c r="ODB93" s="98"/>
      <c r="ODC93" s="98"/>
      <c r="ODD93" s="98"/>
      <c r="ODE93" s="98"/>
      <c r="ODF93" s="98"/>
      <c r="ODG93" s="98"/>
      <c r="ODH93" s="98"/>
      <c r="ODI93" s="98"/>
      <c r="ODJ93" s="98"/>
      <c r="ODK93" s="98"/>
      <c r="ODL93" s="98"/>
      <c r="ODM93" s="98"/>
      <c r="ODN93" s="98"/>
      <c r="ODO93" s="98"/>
      <c r="ODP93" s="98"/>
      <c r="ODQ93" s="98"/>
      <c r="ODR93" s="98"/>
      <c r="ODS93" s="98"/>
      <c r="ODT93" s="98"/>
      <c r="ODU93" s="98"/>
      <c r="ODV93" s="98"/>
      <c r="ODW93" s="98"/>
      <c r="ODX93" s="98"/>
      <c r="ODY93" s="98"/>
      <c r="ODZ93" s="98"/>
      <c r="OEA93" s="98"/>
      <c r="OEB93" s="98"/>
      <c r="OEC93" s="98"/>
      <c r="OED93" s="98"/>
      <c r="OEE93" s="98"/>
      <c r="OEF93" s="98"/>
      <c r="OEG93" s="98"/>
      <c r="OEH93" s="98"/>
      <c r="OEI93" s="98"/>
      <c r="OEJ93" s="98"/>
      <c r="OEK93" s="98"/>
      <c r="OEL93" s="98"/>
      <c r="OEM93" s="98"/>
      <c r="OEN93" s="98"/>
      <c r="OEO93" s="98"/>
      <c r="OEP93" s="98"/>
      <c r="OEQ93" s="98"/>
      <c r="OER93" s="98"/>
      <c r="OES93" s="98"/>
      <c r="OET93" s="98"/>
      <c r="OEU93" s="98"/>
      <c r="OEV93" s="98"/>
      <c r="OEW93" s="98"/>
      <c r="OEX93" s="98"/>
      <c r="OEY93" s="98"/>
      <c r="OEZ93" s="98"/>
      <c r="OFA93" s="98"/>
      <c r="OFB93" s="98"/>
      <c r="OFC93" s="98"/>
      <c r="OFD93" s="98"/>
      <c r="OFE93" s="98"/>
      <c r="OFF93" s="98"/>
      <c r="OFG93" s="98"/>
      <c r="OFH93" s="98"/>
      <c r="OFI93" s="98"/>
      <c r="OFJ93" s="98"/>
      <c r="OFK93" s="98"/>
      <c r="OFL93" s="98"/>
      <c r="OFM93" s="98"/>
      <c r="OFN93" s="98"/>
      <c r="OFO93" s="98"/>
      <c r="OFP93" s="98"/>
      <c r="OFQ93" s="98"/>
      <c r="OFR93" s="98"/>
      <c r="OFS93" s="98"/>
      <c r="OFT93" s="98"/>
      <c r="OFU93" s="98"/>
      <c r="OFV93" s="98"/>
      <c r="OFW93" s="98"/>
      <c r="OFX93" s="98"/>
      <c r="OFY93" s="98"/>
      <c r="OFZ93" s="98"/>
      <c r="OGA93" s="98"/>
      <c r="OGB93" s="98"/>
      <c r="OGC93" s="98"/>
      <c r="OGD93" s="98"/>
      <c r="OGE93" s="98"/>
      <c r="OGF93" s="98"/>
      <c r="OGG93" s="98"/>
      <c r="OGH93" s="98"/>
      <c r="OGI93" s="98"/>
      <c r="OGJ93" s="98"/>
      <c r="OGK93" s="98"/>
      <c r="OGL93" s="98"/>
      <c r="OGM93" s="98"/>
      <c r="OGN93" s="98"/>
      <c r="OGO93" s="98"/>
      <c r="OGP93" s="98"/>
      <c r="OGQ93" s="98"/>
      <c r="OGR93" s="98"/>
      <c r="OGS93" s="98"/>
      <c r="OGT93" s="98"/>
      <c r="OGU93" s="98"/>
      <c r="OGV93" s="98"/>
      <c r="OGW93" s="98"/>
      <c r="OGX93" s="98"/>
      <c r="OGY93" s="98"/>
      <c r="OGZ93" s="98"/>
      <c r="OHA93" s="98"/>
      <c r="OHB93" s="98"/>
      <c r="OHC93" s="98"/>
      <c r="OHD93" s="98"/>
      <c r="OHE93" s="98"/>
      <c r="OHF93" s="98"/>
      <c r="OHG93" s="98"/>
      <c r="OHH93" s="98"/>
      <c r="OHI93" s="98"/>
      <c r="OHJ93" s="98"/>
      <c r="OHK93" s="98"/>
      <c r="OHL93" s="98"/>
      <c r="OHM93" s="98"/>
      <c r="OHN93" s="98"/>
      <c r="OHO93" s="98"/>
      <c r="OHP93" s="98"/>
      <c r="OHQ93" s="98"/>
      <c r="OHR93" s="98"/>
      <c r="OHS93" s="98"/>
      <c r="OHT93" s="98"/>
      <c r="OHU93" s="98"/>
      <c r="OHV93" s="98"/>
      <c r="OHW93" s="98"/>
      <c r="OHX93" s="98"/>
      <c r="OHY93" s="98"/>
      <c r="OHZ93" s="98"/>
      <c r="OIA93" s="98"/>
      <c r="OIB93" s="98"/>
      <c r="OIC93" s="98"/>
      <c r="OID93" s="98"/>
      <c r="OIE93" s="98"/>
      <c r="OIF93" s="98"/>
      <c r="OIG93" s="98"/>
      <c r="OIH93" s="98"/>
      <c r="OII93" s="98"/>
      <c r="OIJ93" s="98"/>
      <c r="OIK93" s="98"/>
      <c r="OIL93" s="98"/>
      <c r="OIM93" s="98"/>
      <c r="OIN93" s="98"/>
      <c r="OIO93" s="98"/>
      <c r="OIP93" s="98"/>
      <c r="OIQ93" s="98"/>
      <c r="OIR93" s="98"/>
      <c r="OIS93" s="98"/>
      <c r="OIT93" s="98"/>
      <c r="OIU93" s="98"/>
      <c r="OIV93" s="98"/>
      <c r="OIW93" s="98"/>
      <c r="OIX93" s="98"/>
      <c r="OIY93" s="98"/>
      <c r="OIZ93" s="98"/>
      <c r="OJA93" s="98"/>
      <c r="OJB93" s="98"/>
      <c r="OJC93" s="98"/>
      <c r="OJD93" s="98"/>
      <c r="OJE93" s="98"/>
      <c r="OJF93" s="98"/>
      <c r="OJG93" s="98"/>
      <c r="OJH93" s="98"/>
      <c r="OJI93" s="98"/>
      <c r="OJJ93" s="98"/>
      <c r="OJK93" s="98"/>
      <c r="OJL93" s="98"/>
      <c r="OJM93" s="98"/>
      <c r="OJN93" s="98"/>
      <c r="OJO93" s="98"/>
      <c r="OJP93" s="98"/>
      <c r="OJQ93" s="98"/>
      <c r="OJR93" s="98"/>
      <c r="OJS93" s="98"/>
      <c r="OJT93" s="98"/>
      <c r="OJU93" s="98"/>
      <c r="OJV93" s="98"/>
      <c r="OJW93" s="98"/>
      <c r="OJX93" s="98"/>
      <c r="OJY93" s="98"/>
      <c r="OJZ93" s="98"/>
      <c r="OKA93" s="98"/>
      <c r="OKB93" s="98"/>
      <c r="OKC93" s="98"/>
      <c r="OKD93" s="98"/>
      <c r="OKE93" s="98"/>
      <c r="OKF93" s="98"/>
      <c r="OKG93" s="98"/>
      <c r="OKH93" s="98"/>
      <c r="OKI93" s="98"/>
      <c r="OKJ93" s="98"/>
      <c r="OKK93" s="98"/>
      <c r="OKL93" s="98"/>
      <c r="OKM93" s="98"/>
      <c r="OKN93" s="98"/>
      <c r="OKO93" s="98"/>
      <c r="OKP93" s="98"/>
      <c r="OKQ93" s="98"/>
      <c r="OKR93" s="98"/>
      <c r="OKS93" s="98"/>
      <c r="OKT93" s="98"/>
      <c r="OKU93" s="98"/>
      <c r="OKV93" s="98"/>
      <c r="OKW93" s="98"/>
      <c r="OKX93" s="98"/>
      <c r="OKY93" s="98"/>
      <c r="OKZ93" s="98"/>
      <c r="OLA93" s="98"/>
      <c r="OLB93" s="98"/>
      <c r="OLC93" s="98"/>
      <c r="OLD93" s="98"/>
      <c r="OLE93" s="98"/>
      <c r="OLF93" s="98"/>
      <c r="OLG93" s="98"/>
      <c r="OLH93" s="98"/>
      <c r="OLI93" s="98"/>
      <c r="OLJ93" s="98"/>
      <c r="OLK93" s="98"/>
      <c r="OLL93" s="98"/>
      <c r="OLM93" s="98"/>
      <c r="OLN93" s="98"/>
      <c r="OLO93" s="98"/>
      <c r="OLP93" s="98"/>
      <c r="OLQ93" s="98"/>
      <c r="OLR93" s="98"/>
      <c r="OLS93" s="98"/>
      <c r="OLT93" s="98"/>
      <c r="OLU93" s="98"/>
      <c r="OLV93" s="98"/>
      <c r="OLW93" s="98"/>
      <c r="OLX93" s="98"/>
      <c r="OLY93" s="98"/>
      <c r="OLZ93" s="98"/>
      <c r="OMA93" s="98"/>
      <c r="OMB93" s="98"/>
      <c r="OMC93" s="98"/>
      <c r="OMD93" s="98"/>
      <c r="OME93" s="98"/>
      <c r="OMF93" s="98"/>
      <c r="OMG93" s="98"/>
      <c r="OMH93" s="98"/>
      <c r="OMI93" s="98"/>
      <c r="OMJ93" s="98"/>
      <c r="OMK93" s="98"/>
      <c r="OML93" s="98"/>
      <c r="OMM93" s="98"/>
      <c r="OMN93" s="98"/>
      <c r="OMO93" s="98"/>
      <c r="OMP93" s="98"/>
      <c r="OMQ93" s="98"/>
      <c r="OMR93" s="98"/>
      <c r="OMS93" s="98"/>
      <c r="OMT93" s="98"/>
      <c r="OMU93" s="98"/>
      <c r="OMV93" s="98"/>
      <c r="OMW93" s="98"/>
      <c r="OMX93" s="98"/>
      <c r="OMY93" s="98"/>
      <c r="OMZ93" s="98"/>
      <c r="ONA93" s="98"/>
      <c r="ONB93" s="98"/>
      <c r="ONC93" s="98"/>
      <c r="OND93" s="98"/>
      <c r="ONE93" s="98"/>
      <c r="ONF93" s="98"/>
      <c r="ONG93" s="98"/>
      <c r="ONH93" s="98"/>
      <c r="ONI93" s="98"/>
      <c r="ONJ93" s="98"/>
      <c r="ONK93" s="98"/>
      <c r="ONL93" s="98"/>
      <c r="ONM93" s="98"/>
      <c r="ONN93" s="98"/>
      <c r="ONO93" s="98"/>
      <c r="ONP93" s="98"/>
      <c r="ONQ93" s="98"/>
      <c r="ONR93" s="98"/>
      <c r="ONS93" s="98"/>
      <c r="ONT93" s="98"/>
      <c r="ONU93" s="98"/>
      <c r="ONV93" s="98"/>
      <c r="ONW93" s="98"/>
      <c r="ONX93" s="98"/>
      <c r="ONY93" s="98"/>
      <c r="ONZ93" s="98"/>
      <c r="OOA93" s="98"/>
      <c r="OOB93" s="98"/>
      <c r="OOC93" s="98"/>
      <c r="OOD93" s="98"/>
      <c r="OOE93" s="98"/>
      <c r="OOF93" s="98"/>
      <c r="OOG93" s="98"/>
      <c r="OOH93" s="98"/>
      <c r="OOI93" s="98"/>
      <c r="OOJ93" s="98"/>
      <c r="OOK93" s="98"/>
      <c r="OOL93" s="98"/>
      <c r="OOM93" s="98"/>
      <c r="OON93" s="98"/>
      <c r="OOO93" s="98"/>
      <c r="OOP93" s="98"/>
      <c r="OOQ93" s="98"/>
      <c r="OOR93" s="98"/>
      <c r="OOS93" s="98"/>
      <c r="OOT93" s="98"/>
      <c r="OOU93" s="98"/>
      <c r="OOV93" s="98"/>
      <c r="OOW93" s="98"/>
      <c r="OOX93" s="98"/>
      <c r="OOY93" s="98"/>
      <c r="OOZ93" s="98"/>
      <c r="OPA93" s="98"/>
      <c r="OPB93" s="98"/>
      <c r="OPC93" s="98"/>
      <c r="OPD93" s="98"/>
      <c r="OPE93" s="98"/>
      <c r="OPF93" s="98"/>
      <c r="OPG93" s="98"/>
      <c r="OPH93" s="98"/>
      <c r="OPI93" s="98"/>
      <c r="OPJ93" s="98"/>
      <c r="OPK93" s="98"/>
      <c r="OPL93" s="98"/>
      <c r="OPM93" s="98"/>
      <c r="OPN93" s="98"/>
      <c r="OPO93" s="98"/>
      <c r="OPP93" s="98"/>
      <c r="OPQ93" s="98"/>
      <c r="OPR93" s="98"/>
      <c r="OPS93" s="98"/>
      <c r="OPT93" s="98"/>
      <c r="OPU93" s="98"/>
      <c r="OPV93" s="98"/>
      <c r="OPW93" s="98"/>
      <c r="OPX93" s="98"/>
      <c r="OPY93" s="98"/>
      <c r="OPZ93" s="98"/>
      <c r="OQA93" s="98"/>
      <c r="OQB93" s="98"/>
      <c r="OQC93" s="98"/>
      <c r="OQD93" s="98"/>
      <c r="OQE93" s="98"/>
      <c r="OQF93" s="98"/>
      <c r="OQG93" s="98"/>
      <c r="OQH93" s="98"/>
      <c r="OQI93" s="98"/>
      <c r="OQJ93" s="98"/>
      <c r="OQK93" s="98"/>
      <c r="OQL93" s="98"/>
      <c r="OQM93" s="98"/>
      <c r="OQN93" s="98"/>
      <c r="OQO93" s="98"/>
      <c r="OQP93" s="98"/>
      <c r="OQQ93" s="98"/>
      <c r="OQR93" s="98"/>
      <c r="OQS93" s="98"/>
      <c r="OQT93" s="98"/>
      <c r="OQU93" s="98"/>
      <c r="OQV93" s="98"/>
      <c r="OQW93" s="98"/>
      <c r="OQX93" s="98"/>
      <c r="OQY93" s="98"/>
      <c r="OQZ93" s="98"/>
      <c r="ORA93" s="98"/>
      <c r="ORB93" s="98"/>
      <c r="ORC93" s="98"/>
      <c r="ORD93" s="98"/>
      <c r="ORE93" s="98"/>
      <c r="ORF93" s="98"/>
      <c r="ORG93" s="98"/>
      <c r="ORH93" s="98"/>
      <c r="ORI93" s="98"/>
      <c r="ORJ93" s="98"/>
      <c r="ORK93" s="98"/>
      <c r="ORL93" s="98"/>
      <c r="ORM93" s="98"/>
      <c r="ORN93" s="98"/>
      <c r="ORO93" s="98"/>
      <c r="ORP93" s="98"/>
      <c r="ORQ93" s="98"/>
      <c r="ORR93" s="98"/>
      <c r="ORS93" s="98"/>
      <c r="ORT93" s="98"/>
      <c r="ORU93" s="98"/>
      <c r="ORV93" s="98"/>
      <c r="ORW93" s="98"/>
      <c r="ORX93" s="98"/>
      <c r="ORY93" s="98"/>
      <c r="ORZ93" s="98"/>
      <c r="OSA93" s="98"/>
      <c r="OSB93" s="98"/>
      <c r="OSC93" s="98"/>
      <c r="OSD93" s="98"/>
      <c r="OSE93" s="98"/>
      <c r="OSF93" s="98"/>
      <c r="OSG93" s="98"/>
      <c r="OSH93" s="98"/>
      <c r="OSI93" s="98"/>
      <c r="OSJ93" s="98"/>
      <c r="OSK93" s="98"/>
      <c r="OSL93" s="98"/>
      <c r="OSM93" s="98"/>
      <c r="OSN93" s="98"/>
      <c r="OSO93" s="98"/>
      <c r="OSP93" s="98"/>
      <c r="OSQ93" s="98"/>
      <c r="OSR93" s="98"/>
      <c r="OSS93" s="98"/>
      <c r="OST93" s="98"/>
      <c r="OSU93" s="98"/>
      <c r="OSV93" s="98"/>
      <c r="OSW93" s="98"/>
      <c r="OSX93" s="98"/>
      <c r="OSY93" s="98"/>
      <c r="OSZ93" s="98"/>
      <c r="OTA93" s="98"/>
      <c r="OTB93" s="98"/>
      <c r="OTC93" s="98"/>
      <c r="OTD93" s="98"/>
      <c r="OTE93" s="98"/>
      <c r="OTF93" s="98"/>
      <c r="OTG93" s="98"/>
      <c r="OTH93" s="98"/>
      <c r="OTI93" s="98"/>
      <c r="OTJ93" s="98"/>
      <c r="OTK93" s="98"/>
      <c r="OTL93" s="98"/>
      <c r="OTM93" s="98"/>
      <c r="OTN93" s="98"/>
      <c r="OTO93" s="98"/>
      <c r="OTP93" s="98"/>
      <c r="OTQ93" s="98"/>
      <c r="OTR93" s="98"/>
      <c r="OTS93" s="98"/>
      <c r="OTT93" s="98"/>
      <c r="OTU93" s="98"/>
      <c r="OTV93" s="98"/>
      <c r="OTW93" s="98"/>
      <c r="OTX93" s="98"/>
      <c r="OTY93" s="98"/>
      <c r="OTZ93" s="98"/>
      <c r="OUA93" s="98"/>
      <c r="OUB93" s="98"/>
      <c r="OUC93" s="98"/>
      <c r="OUD93" s="98"/>
      <c r="OUE93" s="98"/>
      <c r="OUF93" s="98"/>
      <c r="OUG93" s="98"/>
      <c r="OUH93" s="98"/>
      <c r="OUI93" s="98"/>
      <c r="OUJ93" s="98"/>
      <c r="OUK93" s="98"/>
      <c r="OUL93" s="98"/>
      <c r="OUM93" s="98"/>
      <c r="OUN93" s="98"/>
      <c r="OUO93" s="98"/>
      <c r="OUP93" s="98"/>
      <c r="OUQ93" s="98"/>
      <c r="OUR93" s="98"/>
      <c r="OUS93" s="98"/>
      <c r="OUT93" s="98"/>
      <c r="OUU93" s="98"/>
      <c r="OUV93" s="98"/>
      <c r="OUW93" s="98"/>
      <c r="OUX93" s="98"/>
      <c r="OUY93" s="98"/>
      <c r="OUZ93" s="98"/>
      <c r="OVA93" s="98"/>
      <c r="OVB93" s="98"/>
      <c r="OVC93" s="98"/>
      <c r="OVD93" s="98"/>
      <c r="OVE93" s="98"/>
      <c r="OVF93" s="98"/>
      <c r="OVG93" s="98"/>
      <c r="OVH93" s="98"/>
      <c r="OVI93" s="98"/>
      <c r="OVJ93" s="98"/>
      <c r="OVK93" s="98"/>
      <c r="OVL93" s="98"/>
      <c r="OVM93" s="98"/>
      <c r="OVN93" s="98"/>
      <c r="OVO93" s="98"/>
      <c r="OVP93" s="98"/>
      <c r="OVQ93" s="98"/>
      <c r="OVR93" s="98"/>
      <c r="OVS93" s="98"/>
      <c r="OVT93" s="98"/>
      <c r="OVU93" s="98"/>
      <c r="OVV93" s="98"/>
      <c r="OVW93" s="98"/>
      <c r="OVX93" s="98"/>
      <c r="OVY93" s="98"/>
      <c r="OVZ93" s="98"/>
      <c r="OWA93" s="98"/>
      <c r="OWB93" s="98"/>
      <c r="OWC93" s="98"/>
      <c r="OWD93" s="98"/>
      <c r="OWE93" s="98"/>
      <c r="OWF93" s="98"/>
      <c r="OWG93" s="98"/>
      <c r="OWH93" s="98"/>
      <c r="OWI93" s="98"/>
      <c r="OWJ93" s="98"/>
      <c r="OWK93" s="98"/>
      <c r="OWL93" s="98"/>
      <c r="OWM93" s="98"/>
      <c r="OWN93" s="98"/>
      <c r="OWO93" s="98"/>
      <c r="OWP93" s="98"/>
      <c r="OWQ93" s="98"/>
      <c r="OWR93" s="98"/>
      <c r="OWS93" s="98"/>
      <c r="OWT93" s="98"/>
      <c r="OWU93" s="98"/>
      <c r="OWV93" s="98"/>
      <c r="OWW93" s="98"/>
      <c r="OWX93" s="98"/>
      <c r="OWY93" s="98"/>
      <c r="OWZ93" s="98"/>
      <c r="OXA93" s="98"/>
      <c r="OXB93" s="98"/>
      <c r="OXC93" s="98"/>
      <c r="OXD93" s="98"/>
      <c r="OXE93" s="98"/>
      <c r="OXF93" s="98"/>
      <c r="OXG93" s="98"/>
      <c r="OXH93" s="98"/>
      <c r="OXI93" s="98"/>
      <c r="OXJ93" s="98"/>
      <c r="OXK93" s="98"/>
      <c r="OXL93" s="98"/>
      <c r="OXM93" s="98"/>
      <c r="OXN93" s="98"/>
      <c r="OXO93" s="98"/>
      <c r="OXP93" s="98"/>
      <c r="OXQ93" s="98"/>
      <c r="OXR93" s="98"/>
      <c r="OXS93" s="98"/>
      <c r="OXT93" s="98"/>
      <c r="OXU93" s="98"/>
      <c r="OXV93" s="98"/>
      <c r="OXW93" s="98"/>
      <c r="OXX93" s="98"/>
      <c r="OXY93" s="98"/>
      <c r="OXZ93" s="98"/>
      <c r="OYA93" s="98"/>
      <c r="OYB93" s="98"/>
      <c r="OYC93" s="98"/>
      <c r="OYD93" s="98"/>
      <c r="OYE93" s="98"/>
      <c r="OYF93" s="98"/>
      <c r="OYG93" s="98"/>
      <c r="OYH93" s="98"/>
      <c r="OYI93" s="98"/>
      <c r="OYJ93" s="98"/>
      <c r="OYK93" s="98"/>
      <c r="OYL93" s="98"/>
      <c r="OYM93" s="98"/>
      <c r="OYN93" s="98"/>
      <c r="OYO93" s="98"/>
      <c r="OYP93" s="98"/>
      <c r="OYQ93" s="98"/>
      <c r="OYR93" s="98"/>
      <c r="OYS93" s="98"/>
      <c r="OYT93" s="98"/>
      <c r="OYU93" s="98"/>
      <c r="OYV93" s="98"/>
      <c r="OYW93" s="98"/>
      <c r="OYX93" s="98"/>
      <c r="OYY93" s="98"/>
      <c r="OYZ93" s="98"/>
      <c r="OZA93" s="98"/>
      <c r="OZB93" s="98"/>
      <c r="OZC93" s="98"/>
      <c r="OZD93" s="98"/>
      <c r="OZE93" s="98"/>
      <c r="OZF93" s="98"/>
      <c r="OZG93" s="98"/>
      <c r="OZH93" s="98"/>
      <c r="OZI93" s="98"/>
      <c r="OZJ93" s="98"/>
      <c r="OZK93" s="98"/>
      <c r="OZL93" s="98"/>
      <c r="OZM93" s="98"/>
      <c r="OZN93" s="98"/>
      <c r="OZO93" s="98"/>
      <c r="OZP93" s="98"/>
      <c r="OZQ93" s="98"/>
      <c r="OZR93" s="98"/>
      <c r="OZS93" s="98"/>
      <c r="OZT93" s="98"/>
      <c r="OZU93" s="98"/>
      <c r="OZV93" s="98"/>
      <c r="OZW93" s="98"/>
      <c r="OZX93" s="98"/>
      <c r="OZY93" s="98"/>
      <c r="OZZ93" s="98"/>
      <c r="PAA93" s="98"/>
      <c r="PAB93" s="98"/>
      <c r="PAC93" s="98"/>
      <c r="PAD93" s="98"/>
      <c r="PAE93" s="98"/>
      <c r="PAF93" s="98"/>
      <c r="PAG93" s="98"/>
      <c r="PAH93" s="98"/>
      <c r="PAI93" s="98"/>
      <c r="PAJ93" s="98"/>
      <c r="PAK93" s="98"/>
      <c r="PAL93" s="98"/>
      <c r="PAM93" s="98"/>
      <c r="PAN93" s="98"/>
      <c r="PAO93" s="98"/>
      <c r="PAP93" s="98"/>
      <c r="PAQ93" s="98"/>
      <c r="PAR93" s="98"/>
      <c r="PAS93" s="98"/>
      <c r="PAT93" s="98"/>
      <c r="PAU93" s="98"/>
      <c r="PAV93" s="98"/>
      <c r="PAW93" s="98"/>
      <c r="PAX93" s="98"/>
      <c r="PAY93" s="98"/>
      <c r="PAZ93" s="98"/>
      <c r="PBA93" s="98"/>
      <c r="PBB93" s="98"/>
      <c r="PBC93" s="98"/>
      <c r="PBD93" s="98"/>
      <c r="PBE93" s="98"/>
      <c r="PBF93" s="98"/>
      <c r="PBG93" s="98"/>
      <c r="PBH93" s="98"/>
      <c r="PBI93" s="98"/>
      <c r="PBJ93" s="98"/>
      <c r="PBK93" s="98"/>
      <c r="PBL93" s="98"/>
      <c r="PBM93" s="98"/>
      <c r="PBN93" s="98"/>
      <c r="PBO93" s="98"/>
      <c r="PBP93" s="98"/>
      <c r="PBQ93" s="98"/>
      <c r="PBR93" s="98"/>
      <c r="PBS93" s="98"/>
      <c r="PBT93" s="98"/>
      <c r="PBU93" s="98"/>
      <c r="PBV93" s="98"/>
      <c r="PBW93" s="98"/>
      <c r="PBX93" s="98"/>
      <c r="PBY93" s="98"/>
      <c r="PBZ93" s="98"/>
      <c r="PCA93" s="98"/>
      <c r="PCB93" s="98"/>
      <c r="PCC93" s="98"/>
      <c r="PCD93" s="98"/>
      <c r="PCE93" s="98"/>
      <c r="PCF93" s="98"/>
      <c r="PCG93" s="98"/>
      <c r="PCH93" s="98"/>
      <c r="PCI93" s="98"/>
      <c r="PCJ93" s="98"/>
      <c r="PCK93" s="98"/>
      <c r="PCL93" s="98"/>
      <c r="PCM93" s="98"/>
      <c r="PCN93" s="98"/>
      <c r="PCO93" s="98"/>
      <c r="PCP93" s="98"/>
      <c r="PCQ93" s="98"/>
      <c r="PCR93" s="98"/>
      <c r="PCS93" s="98"/>
      <c r="PCT93" s="98"/>
      <c r="PCU93" s="98"/>
      <c r="PCV93" s="98"/>
      <c r="PCW93" s="98"/>
      <c r="PCX93" s="98"/>
      <c r="PCY93" s="98"/>
      <c r="PCZ93" s="98"/>
      <c r="PDA93" s="98"/>
      <c r="PDB93" s="98"/>
      <c r="PDC93" s="98"/>
      <c r="PDD93" s="98"/>
      <c r="PDE93" s="98"/>
      <c r="PDF93" s="98"/>
      <c r="PDG93" s="98"/>
      <c r="PDH93" s="98"/>
      <c r="PDI93" s="98"/>
      <c r="PDJ93" s="98"/>
      <c r="PDK93" s="98"/>
      <c r="PDL93" s="98"/>
      <c r="PDM93" s="98"/>
      <c r="PDN93" s="98"/>
      <c r="PDO93" s="98"/>
      <c r="PDP93" s="98"/>
      <c r="PDQ93" s="98"/>
      <c r="PDR93" s="98"/>
      <c r="PDS93" s="98"/>
      <c r="PDT93" s="98"/>
      <c r="PDU93" s="98"/>
      <c r="PDV93" s="98"/>
      <c r="PDW93" s="98"/>
      <c r="PDX93" s="98"/>
      <c r="PDY93" s="98"/>
      <c r="PDZ93" s="98"/>
      <c r="PEA93" s="98"/>
      <c r="PEB93" s="98"/>
      <c r="PEC93" s="98"/>
      <c r="PED93" s="98"/>
      <c r="PEE93" s="98"/>
      <c r="PEF93" s="98"/>
      <c r="PEG93" s="98"/>
      <c r="PEH93" s="98"/>
      <c r="PEI93" s="98"/>
      <c r="PEJ93" s="98"/>
      <c r="PEK93" s="98"/>
      <c r="PEL93" s="98"/>
      <c r="PEM93" s="98"/>
      <c r="PEN93" s="98"/>
      <c r="PEO93" s="98"/>
      <c r="PEP93" s="98"/>
      <c r="PEQ93" s="98"/>
      <c r="PER93" s="98"/>
      <c r="PES93" s="98"/>
      <c r="PET93" s="98"/>
      <c r="PEU93" s="98"/>
      <c r="PEV93" s="98"/>
      <c r="PEW93" s="98"/>
      <c r="PEX93" s="98"/>
      <c r="PEY93" s="98"/>
      <c r="PEZ93" s="98"/>
      <c r="PFA93" s="98"/>
      <c r="PFB93" s="98"/>
      <c r="PFC93" s="98"/>
      <c r="PFD93" s="98"/>
      <c r="PFE93" s="98"/>
      <c r="PFF93" s="98"/>
      <c r="PFG93" s="98"/>
      <c r="PFH93" s="98"/>
      <c r="PFI93" s="98"/>
      <c r="PFJ93" s="98"/>
      <c r="PFK93" s="98"/>
      <c r="PFL93" s="98"/>
      <c r="PFM93" s="98"/>
      <c r="PFN93" s="98"/>
      <c r="PFO93" s="98"/>
      <c r="PFP93" s="98"/>
      <c r="PFQ93" s="98"/>
      <c r="PFR93" s="98"/>
      <c r="PFS93" s="98"/>
      <c r="PFT93" s="98"/>
      <c r="PFU93" s="98"/>
      <c r="PFV93" s="98"/>
      <c r="PFW93" s="98"/>
      <c r="PFX93" s="98"/>
      <c r="PFY93" s="98"/>
      <c r="PFZ93" s="98"/>
      <c r="PGA93" s="98"/>
      <c r="PGB93" s="98"/>
      <c r="PGC93" s="98"/>
      <c r="PGD93" s="98"/>
      <c r="PGE93" s="98"/>
      <c r="PGF93" s="98"/>
      <c r="PGG93" s="98"/>
      <c r="PGH93" s="98"/>
      <c r="PGI93" s="98"/>
      <c r="PGJ93" s="98"/>
      <c r="PGK93" s="98"/>
      <c r="PGL93" s="98"/>
      <c r="PGM93" s="98"/>
      <c r="PGN93" s="98"/>
      <c r="PGO93" s="98"/>
      <c r="PGP93" s="98"/>
      <c r="PGQ93" s="98"/>
      <c r="PGR93" s="98"/>
      <c r="PGS93" s="98"/>
      <c r="PGT93" s="98"/>
      <c r="PGU93" s="98"/>
      <c r="PGV93" s="98"/>
      <c r="PGW93" s="98"/>
      <c r="PGX93" s="98"/>
      <c r="PGY93" s="98"/>
      <c r="PGZ93" s="98"/>
      <c r="PHA93" s="98"/>
      <c r="PHB93" s="98"/>
      <c r="PHC93" s="98"/>
      <c r="PHD93" s="98"/>
      <c r="PHE93" s="98"/>
      <c r="PHF93" s="98"/>
      <c r="PHG93" s="98"/>
      <c r="PHH93" s="98"/>
      <c r="PHI93" s="98"/>
      <c r="PHJ93" s="98"/>
      <c r="PHK93" s="98"/>
      <c r="PHL93" s="98"/>
      <c r="PHM93" s="98"/>
      <c r="PHN93" s="98"/>
      <c r="PHO93" s="98"/>
      <c r="PHP93" s="98"/>
      <c r="PHQ93" s="98"/>
      <c r="PHR93" s="98"/>
      <c r="PHS93" s="98"/>
      <c r="PHT93" s="98"/>
      <c r="PHU93" s="98"/>
      <c r="PHV93" s="98"/>
      <c r="PHW93" s="98"/>
      <c r="PHX93" s="98"/>
      <c r="PHY93" s="98"/>
      <c r="PHZ93" s="98"/>
      <c r="PIA93" s="98"/>
      <c r="PIB93" s="98"/>
      <c r="PIC93" s="98"/>
      <c r="PID93" s="98"/>
      <c r="PIE93" s="98"/>
      <c r="PIF93" s="98"/>
      <c r="PIG93" s="98"/>
      <c r="PIH93" s="98"/>
      <c r="PII93" s="98"/>
      <c r="PIJ93" s="98"/>
      <c r="PIK93" s="98"/>
      <c r="PIL93" s="98"/>
      <c r="PIM93" s="98"/>
      <c r="PIN93" s="98"/>
      <c r="PIO93" s="98"/>
      <c r="PIP93" s="98"/>
      <c r="PIQ93" s="98"/>
      <c r="PIR93" s="98"/>
      <c r="PIS93" s="98"/>
      <c r="PIT93" s="98"/>
      <c r="PIU93" s="98"/>
      <c r="PIV93" s="98"/>
      <c r="PIW93" s="98"/>
      <c r="PIX93" s="98"/>
      <c r="PIY93" s="98"/>
      <c r="PIZ93" s="98"/>
      <c r="PJA93" s="98"/>
      <c r="PJB93" s="98"/>
      <c r="PJC93" s="98"/>
      <c r="PJD93" s="98"/>
      <c r="PJE93" s="98"/>
      <c r="PJF93" s="98"/>
      <c r="PJG93" s="98"/>
      <c r="PJH93" s="98"/>
      <c r="PJI93" s="98"/>
      <c r="PJJ93" s="98"/>
      <c r="PJK93" s="98"/>
      <c r="PJL93" s="98"/>
      <c r="PJM93" s="98"/>
      <c r="PJN93" s="98"/>
      <c r="PJO93" s="98"/>
      <c r="PJP93" s="98"/>
      <c r="PJQ93" s="98"/>
      <c r="PJR93" s="98"/>
      <c r="PJS93" s="98"/>
      <c r="PJT93" s="98"/>
      <c r="PJU93" s="98"/>
      <c r="PJV93" s="98"/>
      <c r="PJW93" s="98"/>
      <c r="PJX93" s="98"/>
      <c r="PJY93" s="98"/>
      <c r="PJZ93" s="98"/>
      <c r="PKA93" s="98"/>
      <c r="PKB93" s="98"/>
      <c r="PKC93" s="98"/>
      <c r="PKD93" s="98"/>
      <c r="PKE93" s="98"/>
      <c r="PKF93" s="98"/>
      <c r="PKG93" s="98"/>
      <c r="PKH93" s="98"/>
      <c r="PKI93" s="98"/>
      <c r="PKJ93" s="98"/>
      <c r="PKK93" s="98"/>
      <c r="PKL93" s="98"/>
      <c r="PKM93" s="98"/>
      <c r="PKN93" s="98"/>
      <c r="PKO93" s="98"/>
      <c r="PKP93" s="98"/>
      <c r="PKQ93" s="98"/>
      <c r="PKR93" s="98"/>
      <c r="PKS93" s="98"/>
      <c r="PKT93" s="98"/>
      <c r="PKU93" s="98"/>
      <c r="PKV93" s="98"/>
      <c r="PKW93" s="98"/>
      <c r="PKX93" s="98"/>
      <c r="PKY93" s="98"/>
      <c r="PKZ93" s="98"/>
      <c r="PLA93" s="98"/>
      <c r="PLB93" s="98"/>
      <c r="PLC93" s="98"/>
      <c r="PLD93" s="98"/>
      <c r="PLE93" s="98"/>
      <c r="PLF93" s="98"/>
      <c r="PLG93" s="98"/>
      <c r="PLH93" s="98"/>
      <c r="PLI93" s="98"/>
      <c r="PLJ93" s="98"/>
      <c r="PLK93" s="98"/>
      <c r="PLL93" s="98"/>
      <c r="PLM93" s="98"/>
      <c r="PLN93" s="98"/>
      <c r="PLO93" s="98"/>
      <c r="PLP93" s="98"/>
      <c r="PLQ93" s="98"/>
      <c r="PLR93" s="98"/>
      <c r="PLS93" s="98"/>
      <c r="PLT93" s="98"/>
      <c r="PLU93" s="98"/>
      <c r="PLV93" s="98"/>
      <c r="PLW93" s="98"/>
      <c r="PLX93" s="98"/>
      <c r="PLY93" s="98"/>
      <c r="PLZ93" s="98"/>
      <c r="PMA93" s="98"/>
      <c r="PMB93" s="98"/>
      <c r="PMC93" s="98"/>
      <c r="PMD93" s="98"/>
      <c r="PME93" s="98"/>
      <c r="PMF93" s="98"/>
      <c r="PMG93" s="98"/>
      <c r="PMH93" s="98"/>
      <c r="PMI93" s="98"/>
      <c r="PMJ93" s="98"/>
      <c r="PMK93" s="98"/>
      <c r="PML93" s="98"/>
      <c r="PMM93" s="98"/>
      <c r="PMN93" s="98"/>
      <c r="PMO93" s="98"/>
      <c r="PMP93" s="98"/>
      <c r="PMQ93" s="98"/>
      <c r="PMR93" s="98"/>
      <c r="PMS93" s="98"/>
      <c r="PMT93" s="98"/>
      <c r="PMU93" s="98"/>
      <c r="PMV93" s="98"/>
      <c r="PMW93" s="98"/>
      <c r="PMX93" s="98"/>
      <c r="PMY93" s="98"/>
      <c r="PMZ93" s="98"/>
      <c r="PNA93" s="98"/>
      <c r="PNB93" s="98"/>
      <c r="PNC93" s="98"/>
      <c r="PND93" s="98"/>
      <c r="PNE93" s="98"/>
      <c r="PNF93" s="98"/>
      <c r="PNG93" s="98"/>
      <c r="PNH93" s="98"/>
      <c r="PNI93" s="98"/>
      <c r="PNJ93" s="98"/>
      <c r="PNK93" s="98"/>
      <c r="PNL93" s="98"/>
      <c r="PNM93" s="98"/>
      <c r="PNN93" s="98"/>
      <c r="PNO93" s="98"/>
      <c r="PNP93" s="98"/>
      <c r="PNQ93" s="98"/>
      <c r="PNR93" s="98"/>
      <c r="PNS93" s="98"/>
      <c r="PNT93" s="98"/>
      <c r="PNU93" s="98"/>
      <c r="PNV93" s="98"/>
      <c r="PNW93" s="98"/>
      <c r="PNX93" s="98"/>
      <c r="PNY93" s="98"/>
      <c r="PNZ93" s="98"/>
      <c r="POA93" s="98"/>
      <c r="POB93" s="98"/>
      <c r="POC93" s="98"/>
      <c r="POD93" s="98"/>
      <c r="POE93" s="98"/>
      <c r="POF93" s="98"/>
      <c r="POG93" s="98"/>
      <c r="POH93" s="98"/>
      <c r="POI93" s="98"/>
      <c r="POJ93" s="98"/>
      <c r="POK93" s="98"/>
      <c r="POL93" s="98"/>
      <c r="POM93" s="98"/>
      <c r="PON93" s="98"/>
      <c r="POO93" s="98"/>
      <c r="POP93" s="98"/>
      <c r="POQ93" s="98"/>
      <c r="POR93" s="98"/>
      <c r="POS93" s="98"/>
      <c r="POT93" s="98"/>
      <c r="POU93" s="98"/>
      <c r="POV93" s="98"/>
      <c r="POW93" s="98"/>
      <c r="POX93" s="98"/>
      <c r="POY93" s="98"/>
      <c r="POZ93" s="98"/>
      <c r="PPA93" s="98"/>
      <c r="PPB93" s="98"/>
      <c r="PPC93" s="98"/>
      <c r="PPD93" s="98"/>
      <c r="PPE93" s="98"/>
      <c r="PPF93" s="98"/>
      <c r="PPG93" s="98"/>
      <c r="PPH93" s="98"/>
      <c r="PPI93" s="98"/>
      <c r="PPJ93" s="98"/>
      <c r="PPK93" s="98"/>
      <c r="PPL93" s="98"/>
      <c r="PPM93" s="98"/>
      <c r="PPN93" s="98"/>
      <c r="PPO93" s="98"/>
      <c r="PPP93" s="98"/>
      <c r="PPQ93" s="98"/>
      <c r="PPR93" s="98"/>
      <c r="PPS93" s="98"/>
      <c r="PPT93" s="98"/>
      <c r="PPU93" s="98"/>
      <c r="PPV93" s="98"/>
      <c r="PPW93" s="98"/>
      <c r="PPX93" s="98"/>
      <c r="PPY93" s="98"/>
      <c r="PPZ93" s="98"/>
      <c r="PQA93" s="98"/>
      <c r="PQB93" s="98"/>
      <c r="PQC93" s="98"/>
      <c r="PQD93" s="98"/>
      <c r="PQE93" s="98"/>
      <c r="PQF93" s="98"/>
      <c r="PQG93" s="98"/>
      <c r="PQH93" s="98"/>
      <c r="PQI93" s="98"/>
      <c r="PQJ93" s="98"/>
      <c r="PQK93" s="98"/>
      <c r="PQL93" s="98"/>
      <c r="PQM93" s="98"/>
      <c r="PQN93" s="98"/>
      <c r="PQO93" s="98"/>
      <c r="PQP93" s="98"/>
      <c r="PQQ93" s="98"/>
      <c r="PQR93" s="98"/>
      <c r="PQS93" s="98"/>
      <c r="PQT93" s="98"/>
      <c r="PQU93" s="98"/>
      <c r="PQV93" s="98"/>
      <c r="PQW93" s="98"/>
      <c r="PQX93" s="98"/>
      <c r="PQY93" s="98"/>
      <c r="PQZ93" s="98"/>
      <c r="PRA93" s="98"/>
      <c r="PRB93" s="98"/>
      <c r="PRC93" s="98"/>
      <c r="PRD93" s="98"/>
      <c r="PRE93" s="98"/>
      <c r="PRF93" s="98"/>
      <c r="PRG93" s="98"/>
      <c r="PRH93" s="98"/>
      <c r="PRI93" s="98"/>
      <c r="PRJ93" s="98"/>
      <c r="PRK93" s="98"/>
      <c r="PRL93" s="98"/>
      <c r="PRM93" s="98"/>
      <c r="PRN93" s="98"/>
      <c r="PRO93" s="98"/>
      <c r="PRP93" s="98"/>
      <c r="PRQ93" s="98"/>
      <c r="PRR93" s="98"/>
      <c r="PRS93" s="98"/>
      <c r="PRT93" s="98"/>
      <c r="PRU93" s="98"/>
      <c r="PRV93" s="98"/>
      <c r="PRW93" s="98"/>
      <c r="PRX93" s="98"/>
      <c r="PRY93" s="98"/>
      <c r="PRZ93" s="98"/>
      <c r="PSA93" s="98"/>
      <c r="PSB93" s="98"/>
      <c r="PSC93" s="98"/>
      <c r="PSD93" s="98"/>
      <c r="PSE93" s="98"/>
      <c r="PSF93" s="98"/>
      <c r="PSG93" s="98"/>
      <c r="PSH93" s="98"/>
      <c r="PSI93" s="98"/>
      <c r="PSJ93" s="98"/>
      <c r="PSK93" s="98"/>
      <c r="PSL93" s="98"/>
      <c r="PSM93" s="98"/>
      <c r="PSN93" s="98"/>
      <c r="PSO93" s="98"/>
      <c r="PSP93" s="98"/>
      <c r="PSQ93" s="98"/>
      <c r="PSR93" s="98"/>
      <c r="PSS93" s="98"/>
      <c r="PST93" s="98"/>
      <c r="PSU93" s="98"/>
      <c r="PSV93" s="98"/>
      <c r="PSW93" s="98"/>
      <c r="PSX93" s="98"/>
      <c r="PSY93" s="98"/>
      <c r="PSZ93" s="98"/>
      <c r="PTA93" s="98"/>
      <c r="PTB93" s="98"/>
      <c r="PTC93" s="98"/>
      <c r="PTD93" s="98"/>
      <c r="PTE93" s="98"/>
      <c r="PTF93" s="98"/>
      <c r="PTG93" s="98"/>
      <c r="PTH93" s="98"/>
      <c r="PTI93" s="98"/>
      <c r="PTJ93" s="98"/>
      <c r="PTK93" s="98"/>
      <c r="PTL93" s="98"/>
      <c r="PTM93" s="98"/>
      <c r="PTN93" s="98"/>
      <c r="PTO93" s="98"/>
      <c r="PTP93" s="98"/>
      <c r="PTQ93" s="98"/>
      <c r="PTR93" s="98"/>
      <c r="PTS93" s="98"/>
      <c r="PTT93" s="98"/>
      <c r="PTU93" s="98"/>
      <c r="PTV93" s="98"/>
      <c r="PTW93" s="98"/>
      <c r="PTX93" s="98"/>
      <c r="PTY93" s="98"/>
      <c r="PTZ93" s="98"/>
      <c r="PUA93" s="98"/>
      <c r="PUB93" s="98"/>
      <c r="PUC93" s="98"/>
      <c r="PUD93" s="98"/>
      <c r="PUE93" s="98"/>
      <c r="PUF93" s="98"/>
      <c r="PUG93" s="98"/>
      <c r="PUH93" s="98"/>
      <c r="PUI93" s="98"/>
      <c r="PUJ93" s="98"/>
      <c r="PUK93" s="98"/>
      <c r="PUL93" s="98"/>
      <c r="PUM93" s="98"/>
      <c r="PUN93" s="98"/>
      <c r="PUO93" s="98"/>
      <c r="PUP93" s="98"/>
      <c r="PUQ93" s="98"/>
      <c r="PUR93" s="98"/>
      <c r="PUS93" s="98"/>
      <c r="PUT93" s="98"/>
      <c r="PUU93" s="98"/>
      <c r="PUV93" s="98"/>
      <c r="PUW93" s="98"/>
      <c r="PUX93" s="98"/>
      <c r="PUY93" s="98"/>
      <c r="PUZ93" s="98"/>
      <c r="PVA93" s="98"/>
      <c r="PVB93" s="98"/>
      <c r="PVC93" s="98"/>
      <c r="PVD93" s="98"/>
      <c r="PVE93" s="98"/>
      <c r="PVF93" s="98"/>
      <c r="PVG93" s="98"/>
      <c r="PVH93" s="98"/>
      <c r="PVI93" s="98"/>
      <c r="PVJ93" s="98"/>
      <c r="PVK93" s="98"/>
      <c r="PVL93" s="98"/>
      <c r="PVM93" s="98"/>
      <c r="PVN93" s="98"/>
      <c r="PVO93" s="98"/>
      <c r="PVP93" s="98"/>
      <c r="PVQ93" s="98"/>
      <c r="PVR93" s="98"/>
      <c r="PVS93" s="98"/>
      <c r="PVT93" s="98"/>
      <c r="PVU93" s="98"/>
      <c r="PVV93" s="98"/>
      <c r="PVW93" s="98"/>
      <c r="PVX93" s="98"/>
      <c r="PVY93" s="98"/>
      <c r="PVZ93" s="98"/>
      <c r="PWA93" s="98"/>
      <c r="PWB93" s="98"/>
      <c r="PWC93" s="98"/>
      <c r="PWD93" s="98"/>
      <c r="PWE93" s="98"/>
      <c r="PWF93" s="98"/>
      <c r="PWG93" s="98"/>
      <c r="PWH93" s="98"/>
      <c r="PWI93" s="98"/>
      <c r="PWJ93" s="98"/>
      <c r="PWK93" s="98"/>
      <c r="PWL93" s="98"/>
      <c r="PWM93" s="98"/>
      <c r="PWN93" s="98"/>
      <c r="PWO93" s="98"/>
      <c r="PWP93" s="98"/>
      <c r="PWQ93" s="98"/>
      <c r="PWR93" s="98"/>
      <c r="PWS93" s="98"/>
      <c r="PWT93" s="98"/>
      <c r="PWU93" s="98"/>
      <c r="PWV93" s="98"/>
      <c r="PWW93" s="98"/>
      <c r="PWX93" s="98"/>
      <c r="PWY93" s="98"/>
      <c r="PWZ93" s="98"/>
      <c r="PXA93" s="98"/>
      <c r="PXB93" s="98"/>
      <c r="PXC93" s="98"/>
      <c r="PXD93" s="98"/>
      <c r="PXE93" s="98"/>
      <c r="PXF93" s="98"/>
      <c r="PXG93" s="98"/>
      <c r="PXH93" s="98"/>
      <c r="PXI93" s="98"/>
      <c r="PXJ93" s="98"/>
      <c r="PXK93" s="98"/>
      <c r="PXL93" s="98"/>
      <c r="PXM93" s="98"/>
      <c r="PXN93" s="98"/>
      <c r="PXO93" s="98"/>
      <c r="PXP93" s="98"/>
      <c r="PXQ93" s="98"/>
      <c r="PXR93" s="98"/>
      <c r="PXS93" s="98"/>
      <c r="PXT93" s="98"/>
      <c r="PXU93" s="98"/>
      <c r="PXV93" s="98"/>
      <c r="PXW93" s="98"/>
      <c r="PXX93" s="98"/>
      <c r="PXY93" s="98"/>
      <c r="PXZ93" s="98"/>
      <c r="PYA93" s="98"/>
      <c r="PYB93" s="98"/>
      <c r="PYC93" s="98"/>
      <c r="PYD93" s="98"/>
      <c r="PYE93" s="98"/>
      <c r="PYF93" s="98"/>
      <c r="PYG93" s="98"/>
      <c r="PYH93" s="98"/>
      <c r="PYI93" s="98"/>
      <c r="PYJ93" s="98"/>
      <c r="PYK93" s="98"/>
      <c r="PYL93" s="98"/>
      <c r="PYM93" s="98"/>
      <c r="PYN93" s="98"/>
      <c r="PYO93" s="98"/>
      <c r="PYP93" s="98"/>
      <c r="PYQ93" s="98"/>
      <c r="PYR93" s="98"/>
      <c r="PYS93" s="98"/>
      <c r="PYT93" s="98"/>
      <c r="PYU93" s="98"/>
      <c r="PYV93" s="98"/>
      <c r="PYW93" s="98"/>
      <c r="PYX93" s="98"/>
      <c r="PYY93" s="98"/>
      <c r="PYZ93" s="98"/>
      <c r="PZA93" s="98"/>
      <c r="PZB93" s="98"/>
      <c r="PZC93" s="98"/>
      <c r="PZD93" s="98"/>
      <c r="PZE93" s="98"/>
      <c r="PZF93" s="98"/>
      <c r="PZG93" s="98"/>
      <c r="PZH93" s="98"/>
      <c r="PZI93" s="98"/>
      <c r="PZJ93" s="98"/>
      <c r="PZK93" s="98"/>
      <c r="PZL93" s="98"/>
      <c r="PZM93" s="98"/>
      <c r="PZN93" s="98"/>
      <c r="PZO93" s="98"/>
      <c r="PZP93" s="98"/>
      <c r="PZQ93" s="98"/>
      <c r="PZR93" s="98"/>
      <c r="PZS93" s="98"/>
      <c r="PZT93" s="98"/>
      <c r="PZU93" s="98"/>
      <c r="PZV93" s="98"/>
      <c r="PZW93" s="98"/>
      <c r="PZX93" s="98"/>
      <c r="PZY93" s="98"/>
      <c r="PZZ93" s="98"/>
      <c r="QAA93" s="98"/>
      <c r="QAB93" s="98"/>
      <c r="QAC93" s="98"/>
      <c r="QAD93" s="98"/>
      <c r="QAE93" s="98"/>
      <c r="QAF93" s="98"/>
      <c r="QAG93" s="98"/>
      <c r="QAH93" s="98"/>
      <c r="QAI93" s="98"/>
      <c r="QAJ93" s="98"/>
      <c r="QAK93" s="98"/>
      <c r="QAL93" s="98"/>
      <c r="QAM93" s="98"/>
      <c r="QAN93" s="98"/>
      <c r="QAO93" s="98"/>
      <c r="QAP93" s="98"/>
      <c r="QAQ93" s="98"/>
      <c r="QAR93" s="98"/>
      <c r="QAS93" s="98"/>
      <c r="QAT93" s="98"/>
      <c r="QAU93" s="98"/>
      <c r="QAV93" s="98"/>
      <c r="QAW93" s="98"/>
      <c r="QAX93" s="98"/>
      <c r="QAY93" s="98"/>
      <c r="QAZ93" s="98"/>
      <c r="QBA93" s="98"/>
      <c r="QBB93" s="98"/>
      <c r="QBC93" s="98"/>
      <c r="QBD93" s="98"/>
      <c r="QBE93" s="98"/>
      <c r="QBF93" s="98"/>
      <c r="QBG93" s="98"/>
      <c r="QBH93" s="98"/>
      <c r="QBI93" s="98"/>
      <c r="QBJ93" s="98"/>
      <c r="QBK93" s="98"/>
      <c r="QBL93" s="98"/>
      <c r="QBM93" s="98"/>
      <c r="QBN93" s="98"/>
      <c r="QBO93" s="98"/>
      <c r="QBP93" s="98"/>
      <c r="QBQ93" s="98"/>
      <c r="QBR93" s="98"/>
      <c r="QBS93" s="98"/>
      <c r="QBT93" s="98"/>
      <c r="QBU93" s="98"/>
      <c r="QBV93" s="98"/>
      <c r="QBW93" s="98"/>
      <c r="QBX93" s="98"/>
      <c r="QBY93" s="98"/>
      <c r="QBZ93" s="98"/>
      <c r="QCA93" s="98"/>
      <c r="QCB93" s="98"/>
      <c r="QCC93" s="98"/>
      <c r="QCD93" s="98"/>
      <c r="QCE93" s="98"/>
      <c r="QCF93" s="98"/>
      <c r="QCG93" s="98"/>
      <c r="QCH93" s="98"/>
      <c r="QCI93" s="98"/>
      <c r="QCJ93" s="98"/>
      <c r="QCK93" s="98"/>
      <c r="QCL93" s="98"/>
      <c r="QCM93" s="98"/>
      <c r="QCN93" s="98"/>
      <c r="QCO93" s="98"/>
      <c r="QCP93" s="98"/>
      <c r="QCQ93" s="98"/>
      <c r="QCR93" s="98"/>
      <c r="QCS93" s="98"/>
      <c r="QCT93" s="98"/>
      <c r="QCU93" s="98"/>
      <c r="QCV93" s="98"/>
      <c r="QCW93" s="98"/>
      <c r="QCX93" s="98"/>
      <c r="QCY93" s="98"/>
      <c r="QCZ93" s="98"/>
      <c r="QDA93" s="98"/>
      <c r="QDB93" s="98"/>
      <c r="QDC93" s="98"/>
      <c r="QDD93" s="98"/>
      <c r="QDE93" s="98"/>
      <c r="QDF93" s="98"/>
      <c r="QDG93" s="98"/>
      <c r="QDH93" s="98"/>
      <c r="QDI93" s="98"/>
      <c r="QDJ93" s="98"/>
      <c r="QDK93" s="98"/>
      <c r="QDL93" s="98"/>
      <c r="QDM93" s="98"/>
      <c r="QDN93" s="98"/>
      <c r="QDO93" s="98"/>
      <c r="QDP93" s="98"/>
      <c r="QDQ93" s="98"/>
      <c r="QDR93" s="98"/>
      <c r="QDS93" s="98"/>
      <c r="QDT93" s="98"/>
      <c r="QDU93" s="98"/>
      <c r="QDV93" s="98"/>
      <c r="QDW93" s="98"/>
      <c r="QDX93" s="98"/>
      <c r="QDY93" s="98"/>
      <c r="QDZ93" s="98"/>
      <c r="QEA93" s="98"/>
      <c r="QEB93" s="98"/>
      <c r="QEC93" s="98"/>
      <c r="QED93" s="98"/>
      <c r="QEE93" s="98"/>
      <c r="QEF93" s="98"/>
      <c r="QEG93" s="98"/>
      <c r="QEH93" s="98"/>
      <c r="QEI93" s="98"/>
      <c r="QEJ93" s="98"/>
      <c r="QEK93" s="98"/>
      <c r="QEL93" s="98"/>
      <c r="QEM93" s="98"/>
      <c r="QEN93" s="98"/>
      <c r="QEO93" s="98"/>
      <c r="QEP93" s="98"/>
      <c r="QEQ93" s="98"/>
      <c r="QER93" s="98"/>
      <c r="QES93" s="98"/>
      <c r="QET93" s="98"/>
      <c r="QEU93" s="98"/>
      <c r="QEV93" s="98"/>
      <c r="QEW93" s="98"/>
      <c r="QEX93" s="98"/>
      <c r="QEY93" s="98"/>
      <c r="QEZ93" s="98"/>
      <c r="QFA93" s="98"/>
      <c r="QFB93" s="98"/>
      <c r="QFC93" s="98"/>
      <c r="QFD93" s="98"/>
      <c r="QFE93" s="98"/>
      <c r="QFF93" s="98"/>
      <c r="QFG93" s="98"/>
      <c r="QFH93" s="98"/>
      <c r="QFI93" s="98"/>
      <c r="QFJ93" s="98"/>
      <c r="QFK93" s="98"/>
      <c r="QFL93" s="98"/>
      <c r="QFM93" s="98"/>
      <c r="QFN93" s="98"/>
      <c r="QFO93" s="98"/>
      <c r="QFP93" s="98"/>
      <c r="QFQ93" s="98"/>
      <c r="QFR93" s="98"/>
      <c r="QFS93" s="98"/>
      <c r="QFT93" s="98"/>
      <c r="QFU93" s="98"/>
      <c r="QFV93" s="98"/>
      <c r="QFW93" s="98"/>
      <c r="QFX93" s="98"/>
      <c r="QFY93" s="98"/>
      <c r="QFZ93" s="98"/>
      <c r="QGA93" s="98"/>
      <c r="QGB93" s="98"/>
      <c r="QGC93" s="98"/>
      <c r="QGD93" s="98"/>
      <c r="QGE93" s="98"/>
      <c r="QGF93" s="98"/>
      <c r="QGG93" s="98"/>
      <c r="QGH93" s="98"/>
      <c r="QGI93" s="98"/>
      <c r="QGJ93" s="98"/>
      <c r="QGK93" s="98"/>
      <c r="QGL93" s="98"/>
      <c r="QGM93" s="98"/>
      <c r="QGN93" s="98"/>
      <c r="QGO93" s="98"/>
      <c r="QGP93" s="98"/>
      <c r="QGQ93" s="98"/>
      <c r="QGR93" s="98"/>
      <c r="QGS93" s="98"/>
      <c r="QGT93" s="98"/>
      <c r="QGU93" s="98"/>
      <c r="QGV93" s="98"/>
      <c r="QGW93" s="98"/>
      <c r="QGX93" s="98"/>
      <c r="QGY93" s="98"/>
      <c r="QGZ93" s="98"/>
      <c r="QHA93" s="98"/>
      <c r="QHB93" s="98"/>
      <c r="QHC93" s="98"/>
      <c r="QHD93" s="98"/>
      <c r="QHE93" s="98"/>
      <c r="QHF93" s="98"/>
      <c r="QHG93" s="98"/>
      <c r="QHH93" s="98"/>
      <c r="QHI93" s="98"/>
      <c r="QHJ93" s="98"/>
      <c r="QHK93" s="98"/>
      <c r="QHL93" s="98"/>
      <c r="QHM93" s="98"/>
      <c r="QHN93" s="98"/>
      <c r="QHO93" s="98"/>
      <c r="QHP93" s="98"/>
      <c r="QHQ93" s="98"/>
      <c r="QHR93" s="98"/>
      <c r="QHS93" s="98"/>
      <c r="QHT93" s="98"/>
      <c r="QHU93" s="98"/>
      <c r="QHV93" s="98"/>
      <c r="QHW93" s="98"/>
      <c r="QHX93" s="98"/>
      <c r="QHY93" s="98"/>
      <c r="QHZ93" s="98"/>
      <c r="QIA93" s="98"/>
      <c r="QIB93" s="98"/>
      <c r="QIC93" s="98"/>
      <c r="QID93" s="98"/>
      <c r="QIE93" s="98"/>
      <c r="QIF93" s="98"/>
      <c r="QIG93" s="98"/>
      <c r="QIH93" s="98"/>
      <c r="QII93" s="98"/>
      <c r="QIJ93" s="98"/>
      <c r="QIK93" s="98"/>
      <c r="QIL93" s="98"/>
      <c r="QIM93" s="98"/>
      <c r="QIN93" s="98"/>
      <c r="QIO93" s="98"/>
      <c r="QIP93" s="98"/>
      <c r="QIQ93" s="98"/>
      <c r="QIR93" s="98"/>
      <c r="QIS93" s="98"/>
      <c r="QIT93" s="98"/>
      <c r="QIU93" s="98"/>
      <c r="QIV93" s="98"/>
      <c r="QIW93" s="98"/>
      <c r="QIX93" s="98"/>
      <c r="QIY93" s="98"/>
      <c r="QIZ93" s="98"/>
      <c r="QJA93" s="98"/>
      <c r="QJB93" s="98"/>
      <c r="QJC93" s="98"/>
      <c r="QJD93" s="98"/>
      <c r="QJE93" s="98"/>
      <c r="QJF93" s="98"/>
      <c r="QJG93" s="98"/>
      <c r="QJH93" s="98"/>
      <c r="QJI93" s="98"/>
      <c r="QJJ93" s="98"/>
      <c r="QJK93" s="98"/>
      <c r="QJL93" s="98"/>
      <c r="QJM93" s="98"/>
      <c r="QJN93" s="98"/>
      <c r="QJO93" s="98"/>
      <c r="QJP93" s="98"/>
      <c r="QJQ93" s="98"/>
      <c r="QJR93" s="98"/>
      <c r="QJS93" s="98"/>
      <c r="QJT93" s="98"/>
      <c r="QJU93" s="98"/>
      <c r="QJV93" s="98"/>
      <c r="QJW93" s="98"/>
      <c r="QJX93" s="98"/>
      <c r="QJY93" s="98"/>
      <c r="QJZ93" s="98"/>
      <c r="QKA93" s="98"/>
      <c r="QKB93" s="98"/>
      <c r="QKC93" s="98"/>
      <c r="QKD93" s="98"/>
      <c r="QKE93" s="98"/>
      <c r="QKF93" s="98"/>
      <c r="QKG93" s="98"/>
      <c r="QKH93" s="98"/>
      <c r="QKI93" s="98"/>
      <c r="QKJ93" s="98"/>
      <c r="QKK93" s="98"/>
      <c r="QKL93" s="98"/>
      <c r="QKM93" s="98"/>
      <c r="QKN93" s="98"/>
      <c r="QKO93" s="98"/>
      <c r="QKP93" s="98"/>
      <c r="QKQ93" s="98"/>
      <c r="QKR93" s="98"/>
      <c r="QKS93" s="98"/>
      <c r="QKT93" s="98"/>
      <c r="QKU93" s="98"/>
      <c r="QKV93" s="98"/>
      <c r="QKW93" s="98"/>
      <c r="QKX93" s="98"/>
      <c r="QKY93" s="98"/>
      <c r="QKZ93" s="98"/>
      <c r="QLA93" s="98"/>
      <c r="QLB93" s="98"/>
      <c r="QLC93" s="98"/>
      <c r="QLD93" s="98"/>
      <c r="QLE93" s="98"/>
      <c r="QLF93" s="98"/>
      <c r="QLG93" s="98"/>
      <c r="QLH93" s="98"/>
      <c r="QLI93" s="98"/>
      <c r="QLJ93" s="98"/>
      <c r="QLK93" s="98"/>
      <c r="QLL93" s="98"/>
      <c r="QLM93" s="98"/>
      <c r="QLN93" s="98"/>
      <c r="QLO93" s="98"/>
      <c r="QLP93" s="98"/>
      <c r="QLQ93" s="98"/>
      <c r="QLR93" s="98"/>
      <c r="QLS93" s="98"/>
      <c r="QLT93" s="98"/>
      <c r="QLU93" s="98"/>
      <c r="QLV93" s="98"/>
      <c r="QLW93" s="98"/>
      <c r="QLX93" s="98"/>
      <c r="QLY93" s="98"/>
      <c r="QLZ93" s="98"/>
      <c r="QMA93" s="98"/>
      <c r="QMB93" s="98"/>
      <c r="QMC93" s="98"/>
      <c r="QMD93" s="98"/>
      <c r="QME93" s="98"/>
      <c r="QMF93" s="98"/>
      <c r="QMG93" s="98"/>
      <c r="QMH93" s="98"/>
      <c r="QMI93" s="98"/>
      <c r="QMJ93" s="98"/>
      <c r="QMK93" s="98"/>
      <c r="QML93" s="98"/>
      <c r="QMM93" s="98"/>
      <c r="QMN93" s="98"/>
      <c r="QMO93" s="98"/>
      <c r="QMP93" s="98"/>
      <c r="QMQ93" s="98"/>
      <c r="QMR93" s="98"/>
      <c r="QMS93" s="98"/>
      <c r="QMT93" s="98"/>
      <c r="QMU93" s="98"/>
      <c r="QMV93" s="98"/>
      <c r="QMW93" s="98"/>
      <c r="QMX93" s="98"/>
      <c r="QMY93" s="98"/>
      <c r="QMZ93" s="98"/>
      <c r="QNA93" s="98"/>
      <c r="QNB93" s="98"/>
      <c r="QNC93" s="98"/>
      <c r="QND93" s="98"/>
      <c r="QNE93" s="98"/>
      <c r="QNF93" s="98"/>
      <c r="QNG93" s="98"/>
      <c r="QNH93" s="98"/>
      <c r="QNI93" s="98"/>
      <c r="QNJ93" s="98"/>
      <c r="QNK93" s="98"/>
      <c r="QNL93" s="98"/>
      <c r="QNM93" s="98"/>
      <c r="QNN93" s="98"/>
      <c r="QNO93" s="98"/>
      <c r="QNP93" s="98"/>
      <c r="QNQ93" s="98"/>
      <c r="QNR93" s="98"/>
      <c r="QNS93" s="98"/>
      <c r="QNT93" s="98"/>
      <c r="QNU93" s="98"/>
      <c r="QNV93" s="98"/>
      <c r="QNW93" s="98"/>
      <c r="QNX93" s="98"/>
      <c r="QNY93" s="98"/>
      <c r="QNZ93" s="98"/>
      <c r="QOA93" s="98"/>
      <c r="QOB93" s="98"/>
      <c r="QOC93" s="98"/>
      <c r="QOD93" s="98"/>
      <c r="QOE93" s="98"/>
      <c r="QOF93" s="98"/>
      <c r="QOG93" s="98"/>
      <c r="QOH93" s="98"/>
      <c r="QOI93" s="98"/>
      <c r="QOJ93" s="98"/>
      <c r="QOK93" s="98"/>
      <c r="QOL93" s="98"/>
      <c r="QOM93" s="98"/>
      <c r="QON93" s="98"/>
      <c r="QOO93" s="98"/>
      <c r="QOP93" s="98"/>
      <c r="QOQ93" s="98"/>
      <c r="QOR93" s="98"/>
      <c r="QOS93" s="98"/>
      <c r="QOT93" s="98"/>
      <c r="QOU93" s="98"/>
      <c r="QOV93" s="98"/>
      <c r="QOW93" s="98"/>
      <c r="QOX93" s="98"/>
      <c r="QOY93" s="98"/>
      <c r="QOZ93" s="98"/>
      <c r="QPA93" s="98"/>
      <c r="QPB93" s="98"/>
      <c r="QPC93" s="98"/>
      <c r="QPD93" s="98"/>
      <c r="QPE93" s="98"/>
      <c r="QPF93" s="98"/>
      <c r="QPG93" s="98"/>
      <c r="QPH93" s="98"/>
      <c r="QPI93" s="98"/>
      <c r="QPJ93" s="98"/>
      <c r="QPK93" s="98"/>
      <c r="QPL93" s="98"/>
      <c r="QPM93" s="98"/>
      <c r="QPN93" s="98"/>
      <c r="QPO93" s="98"/>
      <c r="QPP93" s="98"/>
      <c r="QPQ93" s="98"/>
      <c r="QPR93" s="98"/>
      <c r="QPS93" s="98"/>
      <c r="QPT93" s="98"/>
      <c r="QPU93" s="98"/>
      <c r="QPV93" s="98"/>
      <c r="QPW93" s="98"/>
      <c r="QPX93" s="98"/>
      <c r="QPY93" s="98"/>
      <c r="QPZ93" s="98"/>
      <c r="QQA93" s="98"/>
      <c r="QQB93" s="98"/>
      <c r="QQC93" s="98"/>
      <c r="QQD93" s="98"/>
      <c r="QQE93" s="98"/>
      <c r="QQF93" s="98"/>
      <c r="QQG93" s="98"/>
      <c r="QQH93" s="98"/>
      <c r="QQI93" s="98"/>
      <c r="QQJ93" s="98"/>
      <c r="QQK93" s="98"/>
      <c r="QQL93" s="98"/>
      <c r="QQM93" s="98"/>
      <c r="QQN93" s="98"/>
      <c r="QQO93" s="98"/>
      <c r="QQP93" s="98"/>
      <c r="QQQ93" s="98"/>
      <c r="QQR93" s="98"/>
      <c r="QQS93" s="98"/>
      <c r="QQT93" s="98"/>
      <c r="QQU93" s="98"/>
      <c r="QQV93" s="98"/>
      <c r="QQW93" s="98"/>
      <c r="QQX93" s="98"/>
      <c r="QQY93" s="98"/>
      <c r="QQZ93" s="98"/>
      <c r="QRA93" s="98"/>
      <c r="QRB93" s="98"/>
      <c r="QRC93" s="98"/>
      <c r="QRD93" s="98"/>
      <c r="QRE93" s="98"/>
      <c r="QRF93" s="98"/>
      <c r="QRG93" s="98"/>
      <c r="QRH93" s="98"/>
      <c r="QRI93" s="98"/>
      <c r="QRJ93" s="98"/>
      <c r="QRK93" s="98"/>
      <c r="QRL93" s="98"/>
      <c r="QRM93" s="98"/>
      <c r="QRN93" s="98"/>
      <c r="QRO93" s="98"/>
      <c r="QRP93" s="98"/>
      <c r="QRQ93" s="98"/>
      <c r="QRR93" s="98"/>
      <c r="QRS93" s="98"/>
      <c r="QRT93" s="98"/>
      <c r="QRU93" s="98"/>
      <c r="QRV93" s="98"/>
      <c r="QRW93" s="98"/>
      <c r="QRX93" s="98"/>
      <c r="QRY93" s="98"/>
      <c r="QRZ93" s="98"/>
      <c r="QSA93" s="98"/>
      <c r="QSB93" s="98"/>
      <c r="QSC93" s="98"/>
      <c r="QSD93" s="98"/>
      <c r="QSE93" s="98"/>
      <c r="QSF93" s="98"/>
      <c r="QSG93" s="98"/>
      <c r="QSH93" s="98"/>
      <c r="QSI93" s="98"/>
      <c r="QSJ93" s="98"/>
      <c r="QSK93" s="98"/>
      <c r="QSL93" s="98"/>
      <c r="QSM93" s="98"/>
      <c r="QSN93" s="98"/>
      <c r="QSO93" s="98"/>
      <c r="QSP93" s="98"/>
      <c r="QSQ93" s="98"/>
      <c r="QSR93" s="98"/>
      <c r="QSS93" s="98"/>
      <c r="QST93" s="98"/>
      <c r="QSU93" s="98"/>
      <c r="QSV93" s="98"/>
      <c r="QSW93" s="98"/>
      <c r="QSX93" s="98"/>
      <c r="QSY93" s="98"/>
      <c r="QSZ93" s="98"/>
      <c r="QTA93" s="98"/>
      <c r="QTB93" s="98"/>
      <c r="QTC93" s="98"/>
      <c r="QTD93" s="98"/>
      <c r="QTE93" s="98"/>
      <c r="QTF93" s="98"/>
      <c r="QTG93" s="98"/>
      <c r="QTH93" s="98"/>
      <c r="QTI93" s="98"/>
      <c r="QTJ93" s="98"/>
      <c r="QTK93" s="98"/>
      <c r="QTL93" s="98"/>
      <c r="QTM93" s="98"/>
      <c r="QTN93" s="98"/>
      <c r="QTO93" s="98"/>
      <c r="QTP93" s="98"/>
      <c r="QTQ93" s="98"/>
      <c r="QTR93" s="98"/>
      <c r="QTS93" s="98"/>
      <c r="QTT93" s="98"/>
      <c r="QTU93" s="98"/>
      <c r="QTV93" s="98"/>
      <c r="QTW93" s="98"/>
      <c r="QTX93" s="98"/>
      <c r="QTY93" s="98"/>
      <c r="QTZ93" s="98"/>
      <c r="QUA93" s="98"/>
      <c r="QUB93" s="98"/>
      <c r="QUC93" s="98"/>
      <c r="QUD93" s="98"/>
      <c r="QUE93" s="98"/>
      <c r="QUF93" s="98"/>
      <c r="QUG93" s="98"/>
      <c r="QUH93" s="98"/>
      <c r="QUI93" s="98"/>
      <c r="QUJ93" s="98"/>
      <c r="QUK93" s="98"/>
      <c r="QUL93" s="98"/>
      <c r="QUM93" s="98"/>
      <c r="QUN93" s="98"/>
      <c r="QUO93" s="98"/>
      <c r="QUP93" s="98"/>
      <c r="QUQ93" s="98"/>
      <c r="QUR93" s="98"/>
      <c r="QUS93" s="98"/>
      <c r="QUT93" s="98"/>
      <c r="QUU93" s="98"/>
      <c r="QUV93" s="98"/>
      <c r="QUW93" s="98"/>
      <c r="QUX93" s="98"/>
      <c r="QUY93" s="98"/>
      <c r="QUZ93" s="98"/>
      <c r="QVA93" s="98"/>
      <c r="QVB93" s="98"/>
      <c r="QVC93" s="98"/>
      <c r="QVD93" s="98"/>
      <c r="QVE93" s="98"/>
      <c r="QVF93" s="98"/>
      <c r="QVG93" s="98"/>
      <c r="QVH93" s="98"/>
      <c r="QVI93" s="98"/>
      <c r="QVJ93" s="98"/>
      <c r="QVK93" s="98"/>
      <c r="QVL93" s="98"/>
      <c r="QVM93" s="98"/>
      <c r="QVN93" s="98"/>
      <c r="QVO93" s="98"/>
      <c r="QVP93" s="98"/>
      <c r="QVQ93" s="98"/>
      <c r="QVR93" s="98"/>
      <c r="QVS93" s="98"/>
      <c r="QVT93" s="98"/>
      <c r="QVU93" s="98"/>
      <c r="QVV93" s="98"/>
      <c r="QVW93" s="98"/>
      <c r="QVX93" s="98"/>
      <c r="QVY93" s="98"/>
      <c r="QVZ93" s="98"/>
      <c r="QWA93" s="98"/>
      <c r="QWB93" s="98"/>
      <c r="QWC93" s="98"/>
      <c r="QWD93" s="98"/>
      <c r="QWE93" s="98"/>
      <c r="QWF93" s="98"/>
      <c r="QWG93" s="98"/>
      <c r="QWH93" s="98"/>
      <c r="QWI93" s="98"/>
      <c r="QWJ93" s="98"/>
      <c r="QWK93" s="98"/>
      <c r="QWL93" s="98"/>
      <c r="QWM93" s="98"/>
      <c r="QWN93" s="98"/>
      <c r="QWO93" s="98"/>
      <c r="QWP93" s="98"/>
      <c r="QWQ93" s="98"/>
      <c r="QWR93" s="98"/>
      <c r="QWS93" s="98"/>
      <c r="QWT93" s="98"/>
      <c r="QWU93" s="98"/>
      <c r="QWV93" s="98"/>
      <c r="QWW93" s="98"/>
      <c r="QWX93" s="98"/>
      <c r="QWY93" s="98"/>
      <c r="QWZ93" s="98"/>
      <c r="QXA93" s="98"/>
      <c r="QXB93" s="98"/>
      <c r="QXC93" s="98"/>
      <c r="QXD93" s="98"/>
      <c r="QXE93" s="98"/>
      <c r="QXF93" s="98"/>
      <c r="QXG93" s="98"/>
      <c r="QXH93" s="98"/>
      <c r="QXI93" s="98"/>
      <c r="QXJ93" s="98"/>
      <c r="QXK93" s="98"/>
      <c r="QXL93" s="98"/>
      <c r="QXM93" s="98"/>
      <c r="QXN93" s="98"/>
      <c r="QXO93" s="98"/>
      <c r="QXP93" s="98"/>
      <c r="QXQ93" s="98"/>
      <c r="QXR93" s="98"/>
      <c r="QXS93" s="98"/>
      <c r="QXT93" s="98"/>
      <c r="QXU93" s="98"/>
      <c r="QXV93" s="98"/>
      <c r="QXW93" s="98"/>
      <c r="QXX93" s="98"/>
      <c r="QXY93" s="98"/>
      <c r="QXZ93" s="98"/>
      <c r="QYA93" s="98"/>
      <c r="QYB93" s="98"/>
      <c r="QYC93" s="98"/>
      <c r="QYD93" s="98"/>
      <c r="QYE93" s="98"/>
      <c r="QYF93" s="98"/>
      <c r="QYG93" s="98"/>
      <c r="QYH93" s="98"/>
      <c r="QYI93" s="98"/>
      <c r="QYJ93" s="98"/>
      <c r="QYK93" s="98"/>
      <c r="QYL93" s="98"/>
      <c r="QYM93" s="98"/>
      <c r="QYN93" s="98"/>
      <c r="QYO93" s="98"/>
      <c r="QYP93" s="98"/>
      <c r="QYQ93" s="98"/>
      <c r="QYR93" s="98"/>
      <c r="QYS93" s="98"/>
      <c r="QYT93" s="98"/>
      <c r="QYU93" s="98"/>
      <c r="QYV93" s="98"/>
      <c r="QYW93" s="98"/>
      <c r="QYX93" s="98"/>
      <c r="QYY93" s="98"/>
      <c r="QYZ93" s="98"/>
      <c r="QZA93" s="98"/>
      <c r="QZB93" s="98"/>
      <c r="QZC93" s="98"/>
      <c r="QZD93" s="98"/>
      <c r="QZE93" s="98"/>
      <c r="QZF93" s="98"/>
      <c r="QZG93" s="98"/>
      <c r="QZH93" s="98"/>
      <c r="QZI93" s="98"/>
      <c r="QZJ93" s="98"/>
      <c r="QZK93" s="98"/>
      <c r="QZL93" s="98"/>
      <c r="QZM93" s="98"/>
      <c r="QZN93" s="98"/>
      <c r="QZO93" s="98"/>
      <c r="QZP93" s="98"/>
      <c r="QZQ93" s="98"/>
      <c r="QZR93" s="98"/>
      <c r="QZS93" s="98"/>
      <c r="QZT93" s="98"/>
      <c r="QZU93" s="98"/>
      <c r="QZV93" s="98"/>
      <c r="QZW93" s="98"/>
      <c r="QZX93" s="98"/>
      <c r="QZY93" s="98"/>
      <c r="QZZ93" s="98"/>
      <c r="RAA93" s="98"/>
      <c r="RAB93" s="98"/>
      <c r="RAC93" s="98"/>
      <c r="RAD93" s="98"/>
      <c r="RAE93" s="98"/>
      <c r="RAF93" s="98"/>
      <c r="RAG93" s="98"/>
      <c r="RAH93" s="98"/>
      <c r="RAI93" s="98"/>
      <c r="RAJ93" s="98"/>
      <c r="RAK93" s="98"/>
      <c r="RAL93" s="98"/>
      <c r="RAM93" s="98"/>
      <c r="RAN93" s="98"/>
      <c r="RAO93" s="98"/>
      <c r="RAP93" s="98"/>
      <c r="RAQ93" s="98"/>
      <c r="RAR93" s="98"/>
      <c r="RAS93" s="98"/>
      <c r="RAT93" s="98"/>
      <c r="RAU93" s="98"/>
      <c r="RAV93" s="98"/>
      <c r="RAW93" s="98"/>
      <c r="RAX93" s="98"/>
      <c r="RAY93" s="98"/>
      <c r="RAZ93" s="98"/>
      <c r="RBA93" s="98"/>
      <c r="RBB93" s="98"/>
      <c r="RBC93" s="98"/>
      <c r="RBD93" s="98"/>
      <c r="RBE93" s="98"/>
      <c r="RBF93" s="98"/>
      <c r="RBG93" s="98"/>
      <c r="RBH93" s="98"/>
      <c r="RBI93" s="98"/>
      <c r="RBJ93" s="98"/>
      <c r="RBK93" s="98"/>
      <c r="RBL93" s="98"/>
      <c r="RBM93" s="98"/>
      <c r="RBN93" s="98"/>
      <c r="RBO93" s="98"/>
      <c r="RBP93" s="98"/>
      <c r="RBQ93" s="98"/>
      <c r="RBR93" s="98"/>
      <c r="RBS93" s="98"/>
      <c r="RBT93" s="98"/>
      <c r="RBU93" s="98"/>
      <c r="RBV93" s="98"/>
      <c r="RBW93" s="98"/>
      <c r="RBX93" s="98"/>
      <c r="RBY93" s="98"/>
      <c r="RBZ93" s="98"/>
      <c r="RCA93" s="98"/>
      <c r="RCB93" s="98"/>
      <c r="RCC93" s="98"/>
      <c r="RCD93" s="98"/>
      <c r="RCE93" s="98"/>
      <c r="RCF93" s="98"/>
      <c r="RCG93" s="98"/>
      <c r="RCH93" s="98"/>
      <c r="RCI93" s="98"/>
      <c r="RCJ93" s="98"/>
      <c r="RCK93" s="98"/>
      <c r="RCL93" s="98"/>
      <c r="RCM93" s="98"/>
      <c r="RCN93" s="98"/>
      <c r="RCO93" s="98"/>
      <c r="RCP93" s="98"/>
      <c r="RCQ93" s="98"/>
      <c r="RCR93" s="98"/>
      <c r="RCS93" s="98"/>
      <c r="RCT93" s="98"/>
      <c r="RCU93" s="98"/>
      <c r="RCV93" s="98"/>
      <c r="RCW93" s="98"/>
      <c r="RCX93" s="98"/>
      <c r="RCY93" s="98"/>
      <c r="RCZ93" s="98"/>
      <c r="RDA93" s="98"/>
      <c r="RDB93" s="98"/>
      <c r="RDC93" s="98"/>
      <c r="RDD93" s="98"/>
      <c r="RDE93" s="98"/>
      <c r="RDF93" s="98"/>
      <c r="RDG93" s="98"/>
      <c r="RDH93" s="98"/>
      <c r="RDI93" s="98"/>
      <c r="RDJ93" s="98"/>
      <c r="RDK93" s="98"/>
      <c r="RDL93" s="98"/>
      <c r="RDM93" s="98"/>
      <c r="RDN93" s="98"/>
      <c r="RDO93" s="98"/>
      <c r="RDP93" s="98"/>
      <c r="RDQ93" s="98"/>
      <c r="RDR93" s="98"/>
      <c r="RDS93" s="98"/>
      <c r="RDT93" s="98"/>
      <c r="RDU93" s="98"/>
      <c r="RDV93" s="98"/>
      <c r="RDW93" s="98"/>
      <c r="RDX93" s="98"/>
      <c r="RDY93" s="98"/>
      <c r="RDZ93" s="98"/>
      <c r="REA93" s="98"/>
      <c r="REB93" s="98"/>
      <c r="REC93" s="98"/>
      <c r="RED93" s="98"/>
      <c r="REE93" s="98"/>
      <c r="REF93" s="98"/>
      <c r="REG93" s="98"/>
      <c r="REH93" s="98"/>
      <c r="REI93" s="98"/>
      <c r="REJ93" s="98"/>
      <c r="REK93" s="98"/>
      <c r="REL93" s="98"/>
      <c r="REM93" s="98"/>
      <c r="REN93" s="98"/>
      <c r="REO93" s="98"/>
      <c r="REP93" s="98"/>
      <c r="REQ93" s="98"/>
      <c r="RER93" s="98"/>
      <c r="RES93" s="98"/>
      <c r="RET93" s="98"/>
      <c r="REU93" s="98"/>
      <c r="REV93" s="98"/>
      <c r="REW93" s="98"/>
      <c r="REX93" s="98"/>
      <c r="REY93" s="98"/>
      <c r="REZ93" s="98"/>
      <c r="RFA93" s="98"/>
      <c r="RFB93" s="98"/>
      <c r="RFC93" s="98"/>
      <c r="RFD93" s="98"/>
      <c r="RFE93" s="98"/>
      <c r="RFF93" s="98"/>
      <c r="RFG93" s="98"/>
      <c r="RFH93" s="98"/>
      <c r="RFI93" s="98"/>
      <c r="RFJ93" s="98"/>
      <c r="RFK93" s="98"/>
      <c r="RFL93" s="98"/>
      <c r="RFM93" s="98"/>
      <c r="RFN93" s="98"/>
      <c r="RFO93" s="98"/>
      <c r="RFP93" s="98"/>
      <c r="RFQ93" s="98"/>
      <c r="RFR93" s="98"/>
      <c r="RFS93" s="98"/>
      <c r="RFT93" s="98"/>
      <c r="RFU93" s="98"/>
      <c r="RFV93" s="98"/>
      <c r="RFW93" s="98"/>
      <c r="RFX93" s="98"/>
      <c r="RFY93" s="98"/>
      <c r="RFZ93" s="98"/>
      <c r="RGA93" s="98"/>
      <c r="RGB93" s="98"/>
      <c r="RGC93" s="98"/>
      <c r="RGD93" s="98"/>
      <c r="RGE93" s="98"/>
      <c r="RGF93" s="98"/>
      <c r="RGG93" s="98"/>
      <c r="RGH93" s="98"/>
      <c r="RGI93" s="98"/>
      <c r="RGJ93" s="98"/>
      <c r="RGK93" s="98"/>
      <c r="RGL93" s="98"/>
      <c r="RGM93" s="98"/>
      <c r="RGN93" s="98"/>
      <c r="RGO93" s="98"/>
      <c r="RGP93" s="98"/>
      <c r="RGQ93" s="98"/>
      <c r="RGR93" s="98"/>
      <c r="RGS93" s="98"/>
      <c r="RGT93" s="98"/>
      <c r="RGU93" s="98"/>
      <c r="RGV93" s="98"/>
      <c r="RGW93" s="98"/>
      <c r="RGX93" s="98"/>
      <c r="RGY93" s="98"/>
      <c r="RGZ93" s="98"/>
      <c r="RHA93" s="98"/>
      <c r="RHB93" s="98"/>
      <c r="RHC93" s="98"/>
      <c r="RHD93" s="98"/>
      <c r="RHE93" s="98"/>
      <c r="RHF93" s="98"/>
      <c r="RHG93" s="98"/>
      <c r="RHH93" s="98"/>
      <c r="RHI93" s="98"/>
      <c r="RHJ93" s="98"/>
      <c r="RHK93" s="98"/>
      <c r="RHL93" s="98"/>
      <c r="RHM93" s="98"/>
      <c r="RHN93" s="98"/>
      <c r="RHO93" s="98"/>
      <c r="RHP93" s="98"/>
      <c r="RHQ93" s="98"/>
      <c r="RHR93" s="98"/>
      <c r="RHS93" s="98"/>
      <c r="RHT93" s="98"/>
      <c r="RHU93" s="98"/>
      <c r="RHV93" s="98"/>
      <c r="RHW93" s="98"/>
      <c r="RHX93" s="98"/>
      <c r="RHY93" s="98"/>
      <c r="RHZ93" s="98"/>
      <c r="RIA93" s="98"/>
      <c r="RIB93" s="98"/>
      <c r="RIC93" s="98"/>
      <c r="RID93" s="98"/>
      <c r="RIE93" s="98"/>
      <c r="RIF93" s="98"/>
      <c r="RIG93" s="98"/>
      <c r="RIH93" s="98"/>
      <c r="RII93" s="98"/>
      <c r="RIJ93" s="98"/>
      <c r="RIK93" s="98"/>
      <c r="RIL93" s="98"/>
      <c r="RIM93" s="98"/>
      <c r="RIN93" s="98"/>
      <c r="RIO93" s="98"/>
      <c r="RIP93" s="98"/>
      <c r="RIQ93" s="98"/>
      <c r="RIR93" s="98"/>
      <c r="RIS93" s="98"/>
      <c r="RIT93" s="98"/>
      <c r="RIU93" s="98"/>
      <c r="RIV93" s="98"/>
      <c r="RIW93" s="98"/>
      <c r="RIX93" s="98"/>
      <c r="RIY93" s="98"/>
      <c r="RIZ93" s="98"/>
      <c r="RJA93" s="98"/>
      <c r="RJB93" s="98"/>
      <c r="RJC93" s="98"/>
      <c r="RJD93" s="98"/>
      <c r="RJE93" s="98"/>
      <c r="RJF93" s="98"/>
      <c r="RJG93" s="98"/>
      <c r="RJH93" s="98"/>
      <c r="RJI93" s="98"/>
      <c r="RJJ93" s="98"/>
      <c r="RJK93" s="98"/>
      <c r="RJL93" s="98"/>
      <c r="RJM93" s="98"/>
      <c r="RJN93" s="98"/>
      <c r="RJO93" s="98"/>
      <c r="RJP93" s="98"/>
      <c r="RJQ93" s="98"/>
      <c r="RJR93" s="98"/>
      <c r="RJS93" s="98"/>
      <c r="RJT93" s="98"/>
      <c r="RJU93" s="98"/>
      <c r="RJV93" s="98"/>
      <c r="RJW93" s="98"/>
      <c r="RJX93" s="98"/>
      <c r="RJY93" s="98"/>
      <c r="RJZ93" s="98"/>
      <c r="RKA93" s="98"/>
      <c r="RKB93" s="98"/>
      <c r="RKC93" s="98"/>
      <c r="RKD93" s="98"/>
      <c r="RKE93" s="98"/>
      <c r="RKF93" s="98"/>
      <c r="RKG93" s="98"/>
      <c r="RKH93" s="98"/>
      <c r="RKI93" s="98"/>
      <c r="RKJ93" s="98"/>
      <c r="RKK93" s="98"/>
      <c r="RKL93" s="98"/>
      <c r="RKM93" s="98"/>
      <c r="RKN93" s="98"/>
      <c r="RKO93" s="98"/>
      <c r="RKP93" s="98"/>
      <c r="RKQ93" s="98"/>
      <c r="RKR93" s="98"/>
      <c r="RKS93" s="98"/>
      <c r="RKT93" s="98"/>
      <c r="RKU93" s="98"/>
      <c r="RKV93" s="98"/>
      <c r="RKW93" s="98"/>
      <c r="RKX93" s="98"/>
      <c r="RKY93" s="98"/>
      <c r="RKZ93" s="98"/>
      <c r="RLA93" s="98"/>
      <c r="RLB93" s="98"/>
      <c r="RLC93" s="98"/>
      <c r="RLD93" s="98"/>
      <c r="RLE93" s="98"/>
      <c r="RLF93" s="98"/>
      <c r="RLG93" s="98"/>
      <c r="RLH93" s="98"/>
      <c r="RLI93" s="98"/>
      <c r="RLJ93" s="98"/>
      <c r="RLK93" s="98"/>
      <c r="RLL93" s="98"/>
      <c r="RLM93" s="98"/>
      <c r="RLN93" s="98"/>
      <c r="RLO93" s="98"/>
      <c r="RLP93" s="98"/>
      <c r="RLQ93" s="98"/>
      <c r="RLR93" s="98"/>
      <c r="RLS93" s="98"/>
      <c r="RLT93" s="98"/>
      <c r="RLU93" s="98"/>
      <c r="RLV93" s="98"/>
      <c r="RLW93" s="98"/>
      <c r="RLX93" s="98"/>
      <c r="RLY93" s="98"/>
      <c r="RLZ93" s="98"/>
      <c r="RMA93" s="98"/>
      <c r="RMB93" s="98"/>
      <c r="RMC93" s="98"/>
      <c r="RMD93" s="98"/>
      <c r="RME93" s="98"/>
      <c r="RMF93" s="98"/>
      <c r="RMG93" s="98"/>
      <c r="RMH93" s="98"/>
      <c r="RMI93" s="98"/>
      <c r="RMJ93" s="98"/>
      <c r="RMK93" s="98"/>
      <c r="RML93" s="98"/>
      <c r="RMM93" s="98"/>
      <c r="RMN93" s="98"/>
      <c r="RMO93" s="98"/>
      <c r="RMP93" s="98"/>
      <c r="RMQ93" s="98"/>
      <c r="RMR93" s="98"/>
      <c r="RMS93" s="98"/>
      <c r="RMT93" s="98"/>
      <c r="RMU93" s="98"/>
      <c r="RMV93" s="98"/>
      <c r="RMW93" s="98"/>
      <c r="RMX93" s="98"/>
      <c r="RMY93" s="98"/>
      <c r="RMZ93" s="98"/>
      <c r="RNA93" s="98"/>
      <c r="RNB93" s="98"/>
      <c r="RNC93" s="98"/>
      <c r="RND93" s="98"/>
      <c r="RNE93" s="98"/>
      <c r="RNF93" s="98"/>
      <c r="RNG93" s="98"/>
      <c r="RNH93" s="98"/>
      <c r="RNI93" s="98"/>
      <c r="RNJ93" s="98"/>
      <c r="RNK93" s="98"/>
      <c r="RNL93" s="98"/>
      <c r="RNM93" s="98"/>
      <c r="RNN93" s="98"/>
      <c r="RNO93" s="98"/>
      <c r="RNP93" s="98"/>
      <c r="RNQ93" s="98"/>
      <c r="RNR93" s="98"/>
      <c r="RNS93" s="98"/>
      <c r="RNT93" s="98"/>
      <c r="RNU93" s="98"/>
      <c r="RNV93" s="98"/>
      <c r="RNW93" s="98"/>
      <c r="RNX93" s="98"/>
      <c r="RNY93" s="98"/>
      <c r="RNZ93" s="98"/>
      <c r="ROA93" s="98"/>
      <c r="ROB93" s="98"/>
      <c r="ROC93" s="98"/>
      <c r="ROD93" s="98"/>
      <c r="ROE93" s="98"/>
      <c r="ROF93" s="98"/>
      <c r="ROG93" s="98"/>
      <c r="ROH93" s="98"/>
      <c r="ROI93" s="98"/>
      <c r="ROJ93" s="98"/>
      <c r="ROK93" s="98"/>
      <c r="ROL93" s="98"/>
      <c r="ROM93" s="98"/>
      <c r="RON93" s="98"/>
      <c r="ROO93" s="98"/>
      <c r="ROP93" s="98"/>
      <c r="ROQ93" s="98"/>
      <c r="ROR93" s="98"/>
      <c r="ROS93" s="98"/>
      <c r="ROT93" s="98"/>
      <c r="ROU93" s="98"/>
      <c r="ROV93" s="98"/>
      <c r="ROW93" s="98"/>
      <c r="ROX93" s="98"/>
      <c r="ROY93" s="98"/>
      <c r="ROZ93" s="98"/>
      <c r="RPA93" s="98"/>
      <c r="RPB93" s="98"/>
      <c r="RPC93" s="98"/>
      <c r="RPD93" s="98"/>
      <c r="RPE93" s="98"/>
      <c r="RPF93" s="98"/>
      <c r="RPG93" s="98"/>
      <c r="RPH93" s="98"/>
      <c r="RPI93" s="98"/>
      <c r="RPJ93" s="98"/>
      <c r="RPK93" s="98"/>
      <c r="RPL93" s="98"/>
      <c r="RPM93" s="98"/>
      <c r="RPN93" s="98"/>
      <c r="RPO93" s="98"/>
      <c r="RPP93" s="98"/>
      <c r="RPQ93" s="98"/>
      <c r="RPR93" s="98"/>
      <c r="RPS93" s="98"/>
      <c r="RPT93" s="98"/>
      <c r="RPU93" s="98"/>
      <c r="RPV93" s="98"/>
      <c r="RPW93" s="98"/>
      <c r="RPX93" s="98"/>
      <c r="RPY93" s="98"/>
      <c r="RPZ93" s="98"/>
      <c r="RQA93" s="98"/>
      <c r="RQB93" s="98"/>
      <c r="RQC93" s="98"/>
      <c r="RQD93" s="98"/>
      <c r="RQE93" s="98"/>
      <c r="RQF93" s="98"/>
      <c r="RQG93" s="98"/>
      <c r="RQH93" s="98"/>
      <c r="RQI93" s="98"/>
      <c r="RQJ93" s="98"/>
      <c r="RQK93" s="98"/>
      <c r="RQL93" s="98"/>
      <c r="RQM93" s="98"/>
      <c r="RQN93" s="98"/>
      <c r="RQO93" s="98"/>
      <c r="RQP93" s="98"/>
      <c r="RQQ93" s="98"/>
      <c r="RQR93" s="98"/>
      <c r="RQS93" s="98"/>
      <c r="RQT93" s="98"/>
      <c r="RQU93" s="98"/>
      <c r="RQV93" s="98"/>
      <c r="RQW93" s="98"/>
      <c r="RQX93" s="98"/>
      <c r="RQY93" s="98"/>
      <c r="RQZ93" s="98"/>
      <c r="RRA93" s="98"/>
      <c r="RRB93" s="98"/>
      <c r="RRC93" s="98"/>
      <c r="RRD93" s="98"/>
      <c r="RRE93" s="98"/>
      <c r="RRF93" s="98"/>
      <c r="RRG93" s="98"/>
      <c r="RRH93" s="98"/>
      <c r="RRI93" s="98"/>
      <c r="RRJ93" s="98"/>
      <c r="RRK93" s="98"/>
      <c r="RRL93" s="98"/>
      <c r="RRM93" s="98"/>
      <c r="RRN93" s="98"/>
      <c r="RRO93" s="98"/>
      <c r="RRP93" s="98"/>
      <c r="RRQ93" s="98"/>
      <c r="RRR93" s="98"/>
      <c r="RRS93" s="98"/>
      <c r="RRT93" s="98"/>
      <c r="RRU93" s="98"/>
      <c r="RRV93" s="98"/>
      <c r="RRW93" s="98"/>
      <c r="RRX93" s="98"/>
      <c r="RRY93" s="98"/>
      <c r="RRZ93" s="98"/>
      <c r="RSA93" s="98"/>
      <c r="RSB93" s="98"/>
      <c r="RSC93" s="98"/>
      <c r="RSD93" s="98"/>
      <c r="RSE93" s="98"/>
      <c r="RSF93" s="98"/>
      <c r="RSG93" s="98"/>
      <c r="RSH93" s="98"/>
      <c r="RSI93" s="98"/>
      <c r="RSJ93" s="98"/>
      <c r="RSK93" s="98"/>
      <c r="RSL93" s="98"/>
      <c r="RSM93" s="98"/>
      <c r="RSN93" s="98"/>
      <c r="RSO93" s="98"/>
      <c r="RSP93" s="98"/>
      <c r="RSQ93" s="98"/>
      <c r="RSR93" s="98"/>
      <c r="RSS93" s="98"/>
      <c r="RST93" s="98"/>
      <c r="RSU93" s="98"/>
      <c r="RSV93" s="98"/>
      <c r="RSW93" s="98"/>
      <c r="RSX93" s="98"/>
      <c r="RSY93" s="98"/>
      <c r="RSZ93" s="98"/>
      <c r="RTA93" s="98"/>
      <c r="RTB93" s="98"/>
      <c r="RTC93" s="98"/>
      <c r="RTD93" s="98"/>
      <c r="RTE93" s="98"/>
      <c r="RTF93" s="98"/>
      <c r="RTG93" s="98"/>
      <c r="RTH93" s="98"/>
      <c r="RTI93" s="98"/>
      <c r="RTJ93" s="98"/>
      <c r="RTK93" s="98"/>
      <c r="RTL93" s="98"/>
      <c r="RTM93" s="98"/>
      <c r="RTN93" s="98"/>
      <c r="RTO93" s="98"/>
      <c r="RTP93" s="98"/>
      <c r="RTQ93" s="98"/>
      <c r="RTR93" s="98"/>
      <c r="RTS93" s="98"/>
      <c r="RTT93" s="98"/>
      <c r="RTU93" s="98"/>
      <c r="RTV93" s="98"/>
      <c r="RTW93" s="98"/>
      <c r="RTX93" s="98"/>
      <c r="RTY93" s="98"/>
      <c r="RTZ93" s="98"/>
      <c r="RUA93" s="98"/>
      <c r="RUB93" s="98"/>
      <c r="RUC93" s="98"/>
      <c r="RUD93" s="98"/>
      <c r="RUE93" s="98"/>
      <c r="RUF93" s="98"/>
      <c r="RUG93" s="98"/>
      <c r="RUH93" s="98"/>
      <c r="RUI93" s="98"/>
      <c r="RUJ93" s="98"/>
      <c r="RUK93" s="98"/>
      <c r="RUL93" s="98"/>
      <c r="RUM93" s="98"/>
      <c r="RUN93" s="98"/>
      <c r="RUO93" s="98"/>
      <c r="RUP93" s="98"/>
      <c r="RUQ93" s="98"/>
      <c r="RUR93" s="98"/>
      <c r="RUS93" s="98"/>
      <c r="RUT93" s="98"/>
      <c r="RUU93" s="98"/>
      <c r="RUV93" s="98"/>
      <c r="RUW93" s="98"/>
      <c r="RUX93" s="98"/>
      <c r="RUY93" s="98"/>
      <c r="RUZ93" s="98"/>
      <c r="RVA93" s="98"/>
      <c r="RVB93" s="98"/>
      <c r="RVC93" s="98"/>
      <c r="RVD93" s="98"/>
      <c r="RVE93" s="98"/>
      <c r="RVF93" s="98"/>
      <c r="RVG93" s="98"/>
      <c r="RVH93" s="98"/>
      <c r="RVI93" s="98"/>
      <c r="RVJ93" s="98"/>
      <c r="RVK93" s="98"/>
      <c r="RVL93" s="98"/>
      <c r="RVM93" s="98"/>
      <c r="RVN93" s="98"/>
      <c r="RVO93" s="98"/>
      <c r="RVP93" s="98"/>
      <c r="RVQ93" s="98"/>
      <c r="RVR93" s="98"/>
      <c r="RVS93" s="98"/>
      <c r="RVT93" s="98"/>
      <c r="RVU93" s="98"/>
      <c r="RVV93" s="98"/>
      <c r="RVW93" s="98"/>
      <c r="RVX93" s="98"/>
      <c r="RVY93" s="98"/>
      <c r="RVZ93" s="98"/>
      <c r="RWA93" s="98"/>
      <c r="RWB93" s="98"/>
      <c r="RWC93" s="98"/>
      <c r="RWD93" s="98"/>
      <c r="RWE93" s="98"/>
      <c r="RWF93" s="98"/>
      <c r="RWG93" s="98"/>
      <c r="RWH93" s="98"/>
      <c r="RWI93" s="98"/>
      <c r="RWJ93" s="98"/>
      <c r="RWK93" s="98"/>
      <c r="RWL93" s="98"/>
      <c r="RWM93" s="98"/>
      <c r="RWN93" s="98"/>
      <c r="RWO93" s="98"/>
      <c r="RWP93" s="98"/>
      <c r="RWQ93" s="98"/>
      <c r="RWR93" s="98"/>
      <c r="RWS93" s="98"/>
      <c r="RWT93" s="98"/>
      <c r="RWU93" s="98"/>
      <c r="RWV93" s="98"/>
      <c r="RWW93" s="98"/>
      <c r="RWX93" s="98"/>
      <c r="RWY93" s="98"/>
      <c r="RWZ93" s="98"/>
      <c r="RXA93" s="98"/>
      <c r="RXB93" s="98"/>
      <c r="RXC93" s="98"/>
      <c r="RXD93" s="98"/>
      <c r="RXE93" s="98"/>
      <c r="RXF93" s="98"/>
      <c r="RXG93" s="98"/>
      <c r="RXH93" s="98"/>
      <c r="RXI93" s="98"/>
      <c r="RXJ93" s="98"/>
      <c r="RXK93" s="98"/>
      <c r="RXL93" s="98"/>
      <c r="RXM93" s="98"/>
      <c r="RXN93" s="98"/>
      <c r="RXO93" s="98"/>
      <c r="RXP93" s="98"/>
      <c r="RXQ93" s="98"/>
      <c r="RXR93" s="98"/>
      <c r="RXS93" s="98"/>
      <c r="RXT93" s="98"/>
      <c r="RXU93" s="98"/>
      <c r="RXV93" s="98"/>
      <c r="RXW93" s="98"/>
      <c r="RXX93" s="98"/>
      <c r="RXY93" s="98"/>
      <c r="RXZ93" s="98"/>
      <c r="RYA93" s="98"/>
      <c r="RYB93" s="98"/>
      <c r="RYC93" s="98"/>
      <c r="RYD93" s="98"/>
      <c r="RYE93" s="98"/>
      <c r="RYF93" s="98"/>
      <c r="RYG93" s="98"/>
      <c r="RYH93" s="98"/>
      <c r="RYI93" s="98"/>
      <c r="RYJ93" s="98"/>
      <c r="RYK93" s="98"/>
      <c r="RYL93" s="98"/>
      <c r="RYM93" s="98"/>
      <c r="RYN93" s="98"/>
      <c r="RYO93" s="98"/>
      <c r="RYP93" s="98"/>
      <c r="RYQ93" s="98"/>
      <c r="RYR93" s="98"/>
      <c r="RYS93" s="98"/>
      <c r="RYT93" s="98"/>
      <c r="RYU93" s="98"/>
      <c r="RYV93" s="98"/>
      <c r="RYW93" s="98"/>
      <c r="RYX93" s="98"/>
      <c r="RYY93" s="98"/>
      <c r="RYZ93" s="98"/>
      <c r="RZA93" s="98"/>
      <c r="RZB93" s="98"/>
      <c r="RZC93" s="98"/>
      <c r="RZD93" s="98"/>
      <c r="RZE93" s="98"/>
      <c r="RZF93" s="98"/>
      <c r="RZG93" s="98"/>
      <c r="RZH93" s="98"/>
      <c r="RZI93" s="98"/>
      <c r="RZJ93" s="98"/>
      <c r="RZK93" s="98"/>
      <c r="RZL93" s="98"/>
      <c r="RZM93" s="98"/>
      <c r="RZN93" s="98"/>
      <c r="RZO93" s="98"/>
      <c r="RZP93" s="98"/>
      <c r="RZQ93" s="98"/>
      <c r="RZR93" s="98"/>
      <c r="RZS93" s="98"/>
      <c r="RZT93" s="98"/>
      <c r="RZU93" s="98"/>
      <c r="RZV93" s="98"/>
      <c r="RZW93" s="98"/>
      <c r="RZX93" s="98"/>
      <c r="RZY93" s="98"/>
      <c r="RZZ93" s="98"/>
      <c r="SAA93" s="98"/>
      <c r="SAB93" s="98"/>
      <c r="SAC93" s="98"/>
      <c r="SAD93" s="98"/>
      <c r="SAE93" s="98"/>
      <c r="SAF93" s="98"/>
      <c r="SAG93" s="98"/>
      <c r="SAH93" s="98"/>
      <c r="SAI93" s="98"/>
      <c r="SAJ93" s="98"/>
      <c r="SAK93" s="98"/>
      <c r="SAL93" s="98"/>
      <c r="SAM93" s="98"/>
      <c r="SAN93" s="98"/>
      <c r="SAO93" s="98"/>
      <c r="SAP93" s="98"/>
      <c r="SAQ93" s="98"/>
      <c r="SAR93" s="98"/>
      <c r="SAS93" s="98"/>
      <c r="SAT93" s="98"/>
      <c r="SAU93" s="98"/>
      <c r="SAV93" s="98"/>
      <c r="SAW93" s="98"/>
      <c r="SAX93" s="98"/>
      <c r="SAY93" s="98"/>
      <c r="SAZ93" s="98"/>
      <c r="SBA93" s="98"/>
      <c r="SBB93" s="98"/>
      <c r="SBC93" s="98"/>
      <c r="SBD93" s="98"/>
      <c r="SBE93" s="98"/>
      <c r="SBF93" s="98"/>
      <c r="SBG93" s="98"/>
      <c r="SBH93" s="98"/>
      <c r="SBI93" s="98"/>
      <c r="SBJ93" s="98"/>
      <c r="SBK93" s="98"/>
      <c r="SBL93" s="98"/>
      <c r="SBM93" s="98"/>
      <c r="SBN93" s="98"/>
      <c r="SBO93" s="98"/>
      <c r="SBP93" s="98"/>
      <c r="SBQ93" s="98"/>
      <c r="SBR93" s="98"/>
      <c r="SBS93" s="98"/>
      <c r="SBT93" s="98"/>
      <c r="SBU93" s="98"/>
      <c r="SBV93" s="98"/>
      <c r="SBW93" s="98"/>
      <c r="SBX93" s="98"/>
      <c r="SBY93" s="98"/>
      <c r="SBZ93" s="98"/>
      <c r="SCA93" s="98"/>
      <c r="SCB93" s="98"/>
      <c r="SCC93" s="98"/>
      <c r="SCD93" s="98"/>
      <c r="SCE93" s="98"/>
      <c r="SCF93" s="98"/>
      <c r="SCG93" s="98"/>
      <c r="SCH93" s="98"/>
      <c r="SCI93" s="98"/>
      <c r="SCJ93" s="98"/>
      <c r="SCK93" s="98"/>
      <c r="SCL93" s="98"/>
      <c r="SCM93" s="98"/>
      <c r="SCN93" s="98"/>
      <c r="SCO93" s="98"/>
      <c r="SCP93" s="98"/>
      <c r="SCQ93" s="98"/>
      <c r="SCR93" s="98"/>
      <c r="SCS93" s="98"/>
      <c r="SCT93" s="98"/>
      <c r="SCU93" s="98"/>
      <c r="SCV93" s="98"/>
      <c r="SCW93" s="98"/>
      <c r="SCX93" s="98"/>
      <c r="SCY93" s="98"/>
      <c r="SCZ93" s="98"/>
      <c r="SDA93" s="98"/>
      <c r="SDB93" s="98"/>
      <c r="SDC93" s="98"/>
      <c r="SDD93" s="98"/>
      <c r="SDE93" s="98"/>
      <c r="SDF93" s="98"/>
      <c r="SDG93" s="98"/>
      <c r="SDH93" s="98"/>
      <c r="SDI93" s="98"/>
      <c r="SDJ93" s="98"/>
      <c r="SDK93" s="98"/>
      <c r="SDL93" s="98"/>
      <c r="SDM93" s="98"/>
      <c r="SDN93" s="98"/>
      <c r="SDO93" s="98"/>
      <c r="SDP93" s="98"/>
      <c r="SDQ93" s="98"/>
      <c r="SDR93" s="98"/>
      <c r="SDS93" s="98"/>
      <c r="SDT93" s="98"/>
      <c r="SDU93" s="98"/>
      <c r="SDV93" s="98"/>
      <c r="SDW93" s="98"/>
      <c r="SDX93" s="98"/>
      <c r="SDY93" s="98"/>
      <c r="SDZ93" s="98"/>
      <c r="SEA93" s="98"/>
      <c r="SEB93" s="98"/>
      <c r="SEC93" s="98"/>
      <c r="SED93" s="98"/>
      <c r="SEE93" s="98"/>
      <c r="SEF93" s="98"/>
      <c r="SEG93" s="98"/>
      <c r="SEH93" s="98"/>
      <c r="SEI93" s="98"/>
      <c r="SEJ93" s="98"/>
      <c r="SEK93" s="98"/>
      <c r="SEL93" s="98"/>
      <c r="SEM93" s="98"/>
      <c r="SEN93" s="98"/>
      <c r="SEO93" s="98"/>
      <c r="SEP93" s="98"/>
      <c r="SEQ93" s="98"/>
      <c r="SER93" s="98"/>
      <c r="SES93" s="98"/>
      <c r="SET93" s="98"/>
      <c r="SEU93" s="98"/>
      <c r="SEV93" s="98"/>
      <c r="SEW93" s="98"/>
      <c r="SEX93" s="98"/>
      <c r="SEY93" s="98"/>
      <c r="SEZ93" s="98"/>
      <c r="SFA93" s="98"/>
      <c r="SFB93" s="98"/>
      <c r="SFC93" s="98"/>
      <c r="SFD93" s="98"/>
      <c r="SFE93" s="98"/>
      <c r="SFF93" s="98"/>
      <c r="SFG93" s="98"/>
      <c r="SFH93" s="98"/>
      <c r="SFI93" s="98"/>
      <c r="SFJ93" s="98"/>
      <c r="SFK93" s="98"/>
      <c r="SFL93" s="98"/>
      <c r="SFM93" s="98"/>
      <c r="SFN93" s="98"/>
      <c r="SFO93" s="98"/>
      <c r="SFP93" s="98"/>
      <c r="SFQ93" s="98"/>
      <c r="SFR93" s="98"/>
      <c r="SFS93" s="98"/>
      <c r="SFT93" s="98"/>
      <c r="SFU93" s="98"/>
      <c r="SFV93" s="98"/>
      <c r="SFW93" s="98"/>
      <c r="SFX93" s="98"/>
      <c r="SFY93" s="98"/>
      <c r="SFZ93" s="98"/>
      <c r="SGA93" s="98"/>
      <c r="SGB93" s="98"/>
      <c r="SGC93" s="98"/>
      <c r="SGD93" s="98"/>
      <c r="SGE93" s="98"/>
      <c r="SGF93" s="98"/>
      <c r="SGG93" s="98"/>
      <c r="SGH93" s="98"/>
      <c r="SGI93" s="98"/>
      <c r="SGJ93" s="98"/>
      <c r="SGK93" s="98"/>
      <c r="SGL93" s="98"/>
      <c r="SGM93" s="98"/>
      <c r="SGN93" s="98"/>
      <c r="SGO93" s="98"/>
      <c r="SGP93" s="98"/>
      <c r="SGQ93" s="98"/>
      <c r="SGR93" s="98"/>
      <c r="SGS93" s="98"/>
      <c r="SGT93" s="98"/>
      <c r="SGU93" s="98"/>
      <c r="SGV93" s="98"/>
      <c r="SGW93" s="98"/>
      <c r="SGX93" s="98"/>
      <c r="SGY93" s="98"/>
      <c r="SGZ93" s="98"/>
      <c r="SHA93" s="98"/>
      <c r="SHB93" s="98"/>
      <c r="SHC93" s="98"/>
      <c r="SHD93" s="98"/>
      <c r="SHE93" s="98"/>
      <c r="SHF93" s="98"/>
      <c r="SHG93" s="98"/>
      <c r="SHH93" s="98"/>
      <c r="SHI93" s="98"/>
      <c r="SHJ93" s="98"/>
      <c r="SHK93" s="98"/>
      <c r="SHL93" s="98"/>
      <c r="SHM93" s="98"/>
      <c r="SHN93" s="98"/>
      <c r="SHO93" s="98"/>
      <c r="SHP93" s="98"/>
      <c r="SHQ93" s="98"/>
      <c r="SHR93" s="98"/>
      <c r="SHS93" s="98"/>
      <c r="SHT93" s="98"/>
      <c r="SHU93" s="98"/>
      <c r="SHV93" s="98"/>
      <c r="SHW93" s="98"/>
      <c r="SHX93" s="98"/>
      <c r="SHY93" s="98"/>
      <c r="SHZ93" s="98"/>
      <c r="SIA93" s="98"/>
      <c r="SIB93" s="98"/>
      <c r="SIC93" s="98"/>
      <c r="SID93" s="98"/>
      <c r="SIE93" s="98"/>
      <c r="SIF93" s="98"/>
      <c r="SIG93" s="98"/>
      <c r="SIH93" s="98"/>
      <c r="SII93" s="98"/>
      <c r="SIJ93" s="98"/>
      <c r="SIK93" s="98"/>
      <c r="SIL93" s="98"/>
      <c r="SIM93" s="98"/>
      <c r="SIN93" s="98"/>
      <c r="SIO93" s="98"/>
      <c r="SIP93" s="98"/>
      <c r="SIQ93" s="98"/>
      <c r="SIR93" s="98"/>
      <c r="SIS93" s="98"/>
      <c r="SIT93" s="98"/>
      <c r="SIU93" s="98"/>
      <c r="SIV93" s="98"/>
      <c r="SIW93" s="98"/>
      <c r="SIX93" s="98"/>
      <c r="SIY93" s="98"/>
      <c r="SIZ93" s="98"/>
      <c r="SJA93" s="98"/>
      <c r="SJB93" s="98"/>
      <c r="SJC93" s="98"/>
      <c r="SJD93" s="98"/>
      <c r="SJE93" s="98"/>
      <c r="SJF93" s="98"/>
      <c r="SJG93" s="98"/>
      <c r="SJH93" s="98"/>
      <c r="SJI93" s="98"/>
      <c r="SJJ93" s="98"/>
      <c r="SJK93" s="98"/>
      <c r="SJL93" s="98"/>
      <c r="SJM93" s="98"/>
      <c r="SJN93" s="98"/>
      <c r="SJO93" s="98"/>
      <c r="SJP93" s="98"/>
      <c r="SJQ93" s="98"/>
      <c r="SJR93" s="98"/>
      <c r="SJS93" s="98"/>
      <c r="SJT93" s="98"/>
      <c r="SJU93" s="98"/>
      <c r="SJV93" s="98"/>
      <c r="SJW93" s="98"/>
      <c r="SJX93" s="98"/>
      <c r="SJY93" s="98"/>
      <c r="SJZ93" s="98"/>
      <c r="SKA93" s="98"/>
      <c r="SKB93" s="98"/>
      <c r="SKC93" s="98"/>
      <c r="SKD93" s="98"/>
      <c r="SKE93" s="98"/>
      <c r="SKF93" s="98"/>
      <c r="SKG93" s="98"/>
      <c r="SKH93" s="98"/>
      <c r="SKI93" s="98"/>
      <c r="SKJ93" s="98"/>
      <c r="SKK93" s="98"/>
      <c r="SKL93" s="98"/>
      <c r="SKM93" s="98"/>
      <c r="SKN93" s="98"/>
      <c r="SKO93" s="98"/>
      <c r="SKP93" s="98"/>
      <c r="SKQ93" s="98"/>
      <c r="SKR93" s="98"/>
      <c r="SKS93" s="98"/>
      <c r="SKT93" s="98"/>
      <c r="SKU93" s="98"/>
      <c r="SKV93" s="98"/>
      <c r="SKW93" s="98"/>
      <c r="SKX93" s="98"/>
      <c r="SKY93" s="98"/>
      <c r="SKZ93" s="98"/>
      <c r="SLA93" s="98"/>
      <c r="SLB93" s="98"/>
      <c r="SLC93" s="98"/>
      <c r="SLD93" s="98"/>
      <c r="SLE93" s="98"/>
      <c r="SLF93" s="98"/>
      <c r="SLG93" s="98"/>
      <c r="SLH93" s="98"/>
      <c r="SLI93" s="98"/>
      <c r="SLJ93" s="98"/>
      <c r="SLK93" s="98"/>
      <c r="SLL93" s="98"/>
      <c r="SLM93" s="98"/>
      <c r="SLN93" s="98"/>
      <c r="SLO93" s="98"/>
      <c r="SLP93" s="98"/>
      <c r="SLQ93" s="98"/>
      <c r="SLR93" s="98"/>
      <c r="SLS93" s="98"/>
      <c r="SLT93" s="98"/>
      <c r="SLU93" s="98"/>
      <c r="SLV93" s="98"/>
      <c r="SLW93" s="98"/>
      <c r="SLX93" s="98"/>
      <c r="SLY93" s="98"/>
      <c r="SLZ93" s="98"/>
      <c r="SMA93" s="98"/>
      <c r="SMB93" s="98"/>
      <c r="SMC93" s="98"/>
      <c r="SMD93" s="98"/>
      <c r="SME93" s="98"/>
      <c r="SMF93" s="98"/>
      <c r="SMG93" s="98"/>
      <c r="SMH93" s="98"/>
      <c r="SMI93" s="98"/>
      <c r="SMJ93" s="98"/>
      <c r="SMK93" s="98"/>
      <c r="SML93" s="98"/>
      <c r="SMM93" s="98"/>
      <c r="SMN93" s="98"/>
      <c r="SMO93" s="98"/>
      <c r="SMP93" s="98"/>
      <c r="SMQ93" s="98"/>
      <c r="SMR93" s="98"/>
      <c r="SMS93" s="98"/>
      <c r="SMT93" s="98"/>
      <c r="SMU93" s="98"/>
      <c r="SMV93" s="98"/>
      <c r="SMW93" s="98"/>
      <c r="SMX93" s="98"/>
      <c r="SMY93" s="98"/>
      <c r="SMZ93" s="98"/>
      <c r="SNA93" s="98"/>
      <c r="SNB93" s="98"/>
      <c r="SNC93" s="98"/>
      <c r="SND93" s="98"/>
      <c r="SNE93" s="98"/>
      <c r="SNF93" s="98"/>
      <c r="SNG93" s="98"/>
      <c r="SNH93" s="98"/>
      <c r="SNI93" s="98"/>
      <c r="SNJ93" s="98"/>
      <c r="SNK93" s="98"/>
      <c r="SNL93" s="98"/>
      <c r="SNM93" s="98"/>
      <c r="SNN93" s="98"/>
      <c r="SNO93" s="98"/>
      <c r="SNP93" s="98"/>
      <c r="SNQ93" s="98"/>
      <c r="SNR93" s="98"/>
      <c r="SNS93" s="98"/>
      <c r="SNT93" s="98"/>
      <c r="SNU93" s="98"/>
      <c r="SNV93" s="98"/>
      <c r="SNW93" s="98"/>
      <c r="SNX93" s="98"/>
      <c r="SNY93" s="98"/>
      <c r="SNZ93" s="98"/>
      <c r="SOA93" s="98"/>
      <c r="SOB93" s="98"/>
      <c r="SOC93" s="98"/>
      <c r="SOD93" s="98"/>
      <c r="SOE93" s="98"/>
      <c r="SOF93" s="98"/>
      <c r="SOG93" s="98"/>
      <c r="SOH93" s="98"/>
      <c r="SOI93" s="98"/>
      <c r="SOJ93" s="98"/>
      <c r="SOK93" s="98"/>
      <c r="SOL93" s="98"/>
      <c r="SOM93" s="98"/>
      <c r="SON93" s="98"/>
      <c r="SOO93" s="98"/>
      <c r="SOP93" s="98"/>
      <c r="SOQ93" s="98"/>
      <c r="SOR93" s="98"/>
      <c r="SOS93" s="98"/>
      <c r="SOT93" s="98"/>
      <c r="SOU93" s="98"/>
      <c r="SOV93" s="98"/>
      <c r="SOW93" s="98"/>
      <c r="SOX93" s="98"/>
      <c r="SOY93" s="98"/>
      <c r="SOZ93" s="98"/>
      <c r="SPA93" s="98"/>
      <c r="SPB93" s="98"/>
      <c r="SPC93" s="98"/>
      <c r="SPD93" s="98"/>
      <c r="SPE93" s="98"/>
      <c r="SPF93" s="98"/>
      <c r="SPG93" s="98"/>
      <c r="SPH93" s="98"/>
      <c r="SPI93" s="98"/>
      <c r="SPJ93" s="98"/>
      <c r="SPK93" s="98"/>
      <c r="SPL93" s="98"/>
      <c r="SPM93" s="98"/>
      <c r="SPN93" s="98"/>
      <c r="SPO93" s="98"/>
      <c r="SPP93" s="98"/>
      <c r="SPQ93" s="98"/>
      <c r="SPR93" s="98"/>
      <c r="SPS93" s="98"/>
      <c r="SPT93" s="98"/>
      <c r="SPU93" s="98"/>
      <c r="SPV93" s="98"/>
      <c r="SPW93" s="98"/>
      <c r="SPX93" s="98"/>
      <c r="SPY93" s="98"/>
      <c r="SPZ93" s="98"/>
      <c r="SQA93" s="98"/>
      <c r="SQB93" s="98"/>
      <c r="SQC93" s="98"/>
      <c r="SQD93" s="98"/>
      <c r="SQE93" s="98"/>
      <c r="SQF93" s="98"/>
      <c r="SQG93" s="98"/>
      <c r="SQH93" s="98"/>
      <c r="SQI93" s="98"/>
      <c r="SQJ93" s="98"/>
      <c r="SQK93" s="98"/>
      <c r="SQL93" s="98"/>
      <c r="SQM93" s="98"/>
      <c r="SQN93" s="98"/>
      <c r="SQO93" s="98"/>
      <c r="SQP93" s="98"/>
      <c r="SQQ93" s="98"/>
      <c r="SQR93" s="98"/>
      <c r="SQS93" s="98"/>
      <c r="SQT93" s="98"/>
      <c r="SQU93" s="98"/>
      <c r="SQV93" s="98"/>
      <c r="SQW93" s="98"/>
      <c r="SQX93" s="98"/>
      <c r="SQY93" s="98"/>
      <c r="SQZ93" s="98"/>
      <c r="SRA93" s="98"/>
      <c r="SRB93" s="98"/>
      <c r="SRC93" s="98"/>
      <c r="SRD93" s="98"/>
      <c r="SRE93" s="98"/>
      <c r="SRF93" s="98"/>
      <c r="SRG93" s="98"/>
      <c r="SRH93" s="98"/>
      <c r="SRI93" s="98"/>
      <c r="SRJ93" s="98"/>
      <c r="SRK93" s="98"/>
      <c r="SRL93" s="98"/>
      <c r="SRM93" s="98"/>
      <c r="SRN93" s="98"/>
      <c r="SRO93" s="98"/>
      <c r="SRP93" s="98"/>
      <c r="SRQ93" s="98"/>
      <c r="SRR93" s="98"/>
      <c r="SRS93" s="98"/>
      <c r="SRT93" s="98"/>
      <c r="SRU93" s="98"/>
      <c r="SRV93" s="98"/>
      <c r="SRW93" s="98"/>
      <c r="SRX93" s="98"/>
      <c r="SRY93" s="98"/>
      <c r="SRZ93" s="98"/>
      <c r="SSA93" s="98"/>
      <c r="SSB93" s="98"/>
      <c r="SSC93" s="98"/>
      <c r="SSD93" s="98"/>
      <c r="SSE93" s="98"/>
      <c r="SSF93" s="98"/>
      <c r="SSG93" s="98"/>
      <c r="SSH93" s="98"/>
      <c r="SSI93" s="98"/>
      <c r="SSJ93" s="98"/>
      <c r="SSK93" s="98"/>
      <c r="SSL93" s="98"/>
      <c r="SSM93" s="98"/>
      <c r="SSN93" s="98"/>
      <c r="SSO93" s="98"/>
      <c r="SSP93" s="98"/>
      <c r="SSQ93" s="98"/>
      <c r="SSR93" s="98"/>
      <c r="SSS93" s="98"/>
      <c r="SST93" s="98"/>
      <c r="SSU93" s="98"/>
      <c r="SSV93" s="98"/>
      <c r="SSW93" s="98"/>
      <c r="SSX93" s="98"/>
      <c r="SSY93" s="98"/>
      <c r="SSZ93" s="98"/>
      <c r="STA93" s="98"/>
      <c r="STB93" s="98"/>
      <c r="STC93" s="98"/>
      <c r="STD93" s="98"/>
      <c r="STE93" s="98"/>
      <c r="STF93" s="98"/>
      <c r="STG93" s="98"/>
      <c r="STH93" s="98"/>
      <c r="STI93" s="98"/>
      <c r="STJ93" s="98"/>
      <c r="STK93" s="98"/>
      <c r="STL93" s="98"/>
      <c r="STM93" s="98"/>
      <c r="STN93" s="98"/>
      <c r="STO93" s="98"/>
      <c r="STP93" s="98"/>
      <c r="STQ93" s="98"/>
      <c r="STR93" s="98"/>
      <c r="STS93" s="98"/>
      <c r="STT93" s="98"/>
      <c r="STU93" s="98"/>
      <c r="STV93" s="98"/>
      <c r="STW93" s="98"/>
      <c r="STX93" s="98"/>
      <c r="STY93" s="98"/>
      <c r="STZ93" s="98"/>
      <c r="SUA93" s="98"/>
      <c r="SUB93" s="98"/>
      <c r="SUC93" s="98"/>
      <c r="SUD93" s="98"/>
      <c r="SUE93" s="98"/>
      <c r="SUF93" s="98"/>
      <c r="SUG93" s="98"/>
      <c r="SUH93" s="98"/>
      <c r="SUI93" s="98"/>
      <c r="SUJ93" s="98"/>
      <c r="SUK93" s="98"/>
      <c r="SUL93" s="98"/>
      <c r="SUM93" s="98"/>
      <c r="SUN93" s="98"/>
      <c r="SUO93" s="98"/>
      <c r="SUP93" s="98"/>
      <c r="SUQ93" s="98"/>
      <c r="SUR93" s="98"/>
      <c r="SUS93" s="98"/>
      <c r="SUT93" s="98"/>
      <c r="SUU93" s="98"/>
      <c r="SUV93" s="98"/>
      <c r="SUW93" s="98"/>
      <c r="SUX93" s="98"/>
      <c r="SUY93" s="98"/>
      <c r="SUZ93" s="98"/>
      <c r="SVA93" s="98"/>
      <c r="SVB93" s="98"/>
      <c r="SVC93" s="98"/>
      <c r="SVD93" s="98"/>
      <c r="SVE93" s="98"/>
      <c r="SVF93" s="98"/>
      <c r="SVG93" s="98"/>
      <c r="SVH93" s="98"/>
      <c r="SVI93" s="98"/>
      <c r="SVJ93" s="98"/>
      <c r="SVK93" s="98"/>
      <c r="SVL93" s="98"/>
      <c r="SVM93" s="98"/>
      <c r="SVN93" s="98"/>
      <c r="SVO93" s="98"/>
      <c r="SVP93" s="98"/>
      <c r="SVQ93" s="98"/>
      <c r="SVR93" s="98"/>
      <c r="SVS93" s="98"/>
      <c r="SVT93" s="98"/>
      <c r="SVU93" s="98"/>
      <c r="SVV93" s="98"/>
      <c r="SVW93" s="98"/>
      <c r="SVX93" s="98"/>
      <c r="SVY93" s="98"/>
      <c r="SVZ93" s="98"/>
      <c r="SWA93" s="98"/>
      <c r="SWB93" s="98"/>
      <c r="SWC93" s="98"/>
      <c r="SWD93" s="98"/>
      <c r="SWE93" s="98"/>
      <c r="SWF93" s="98"/>
      <c r="SWG93" s="98"/>
      <c r="SWH93" s="98"/>
      <c r="SWI93" s="98"/>
      <c r="SWJ93" s="98"/>
      <c r="SWK93" s="98"/>
      <c r="SWL93" s="98"/>
      <c r="SWM93" s="98"/>
      <c r="SWN93" s="98"/>
      <c r="SWO93" s="98"/>
      <c r="SWP93" s="98"/>
      <c r="SWQ93" s="98"/>
      <c r="SWR93" s="98"/>
      <c r="SWS93" s="98"/>
      <c r="SWT93" s="98"/>
      <c r="SWU93" s="98"/>
      <c r="SWV93" s="98"/>
      <c r="SWW93" s="98"/>
      <c r="SWX93" s="98"/>
      <c r="SWY93" s="98"/>
      <c r="SWZ93" s="98"/>
      <c r="SXA93" s="98"/>
      <c r="SXB93" s="98"/>
      <c r="SXC93" s="98"/>
      <c r="SXD93" s="98"/>
      <c r="SXE93" s="98"/>
      <c r="SXF93" s="98"/>
      <c r="SXG93" s="98"/>
      <c r="SXH93" s="98"/>
      <c r="SXI93" s="98"/>
      <c r="SXJ93" s="98"/>
      <c r="SXK93" s="98"/>
      <c r="SXL93" s="98"/>
      <c r="SXM93" s="98"/>
      <c r="SXN93" s="98"/>
      <c r="SXO93" s="98"/>
      <c r="SXP93" s="98"/>
      <c r="SXQ93" s="98"/>
      <c r="SXR93" s="98"/>
      <c r="SXS93" s="98"/>
      <c r="SXT93" s="98"/>
      <c r="SXU93" s="98"/>
      <c r="SXV93" s="98"/>
      <c r="SXW93" s="98"/>
      <c r="SXX93" s="98"/>
      <c r="SXY93" s="98"/>
      <c r="SXZ93" s="98"/>
      <c r="SYA93" s="98"/>
      <c r="SYB93" s="98"/>
      <c r="SYC93" s="98"/>
      <c r="SYD93" s="98"/>
      <c r="SYE93" s="98"/>
      <c r="SYF93" s="98"/>
      <c r="SYG93" s="98"/>
      <c r="SYH93" s="98"/>
      <c r="SYI93" s="98"/>
      <c r="SYJ93" s="98"/>
      <c r="SYK93" s="98"/>
      <c r="SYL93" s="98"/>
      <c r="SYM93" s="98"/>
      <c r="SYN93" s="98"/>
      <c r="SYO93" s="98"/>
      <c r="SYP93" s="98"/>
      <c r="SYQ93" s="98"/>
      <c r="SYR93" s="98"/>
      <c r="SYS93" s="98"/>
      <c r="SYT93" s="98"/>
      <c r="SYU93" s="98"/>
      <c r="SYV93" s="98"/>
      <c r="SYW93" s="98"/>
      <c r="SYX93" s="98"/>
      <c r="SYY93" s="98"/>
      <c r="SYZ93" s="98"/>
      <c r="SZA93" s="98"/>
      <c r="SZB93" s="98"/>
      <c r="SZC93" s="98"/>
      <c r="SZD93" s="98"/>
      <c r="SZE93" s="98"/>
      <c r="SZF93" s="98"/>
      <c r="SZG93" s="98"/>
      <c r="SZH93" s="98"/>
      <c r="SZI93" s="98"/>
      <c r="SZJ93" s="98"/>
      <c r="SZK93" s="98"/>
      <c r="SZL93" s="98"/>
      <c r="SZM93" s="98"/>
      <c r="SZN93" s="98"/>
      <c r="SZO93" s="98"/>
      <c r="SZP93" s="98"/>
      <c r="SZQ93" s="98"/>
      <c r="SZR93" s="98"/>
      <c r="SZS93" s="98"/>
      <c r="SZT93" s="98"/>
      <c r="SZU93" s="98"/>
      <c r="SZV93" s="98"/>
      <c r="SZW93" s="98"/>
      <c r="SZX93" s="98"/>
      <c r="SZY93" s="98"/>
      <c r="SZZ93" s="98"/>
      <c r="TAA93" s="98"/>
      <c r="TAB93" s="98"/>
      <c r="TAC93" s="98"/>
      <c r="TAD93" s="98"/>
      <c r="TAE93" s="98"/>
      <c r="TAF93" s="98"/>
      <c r="TAG93" s="98"/>
      <c r="TAH93" s="98"/>
      <c r="TAI93" s="98"/>
      <c r="TAJ93" s="98"/>
      <c r="TAK93" s="98"/>
      <c r="TAL93" s="98"/>
      <c r="TAM93" s="98"/>
      <c r="TAN93" s="98"/>
      <c r="TAO93" s="98"/>
      <c r="TAP93" s="98"/>
      <c r="TAQ93" s="98"/>
      <c r="TAR93" s="98"/>
      <c r="TAS93" s="98"/>
      <c r="TAT93" s="98"/>
      <c r="TAU93" s="98"/>
      <c r="TAV93" s="98"/>
      <c r="TAW93" s="98"/>
      <c r="TAX93" s="98"/>
      <c r="TAY93" s="98"/>
      <c r="TAZ93" s="98"/>
      <c r="TBA93" s="98"/>
      <c r="TBB93" s="98"/>
      <c r="TBC93" s="98"/>
      <c r="TBD93" s="98"/>
      <c r="TBE93" s="98"/>
      <c r="TBF93" s="98"/>
      <c r="TBG93" s="98"/>
      <c r="TBH93" s="98"/>
      <c r="TBI93" s="98"/>
      <c r="TBJ93" s="98"/>
      <c r="TBK93" s="98"/>
      <c r="TBL93" s="98"/>
      <c r="TBM93" s="98"/>
      <c r="TBN93" s="98"/>
      <c r="TBO93" s="98"/>
      <c r="TBP93" s="98"/>
      <c r="TBQ93" s="98"/>
      <c r="TBR93" s="98"/>
      <c r="TBS93" s="98"/>
      <c r="TBT93" s="98"/>
      <c r="TBU93" s="98"/>
      <c r="TBV93" s="98"/>
      <c r="TBW93" s="98"/>
      <c r="TBX93" s="98"/>
      <c r="TBY93" s="98"/>
      <c r="TBZ93" s="98"/>
      <c r="TCA93" s="98"/>
      <c r="TCB93" s="98"/>
      <c r="TCC93" s="98"/>
      <c r="TCD93" s="98"/>
      <c r="TCE93" s="98"/>
      <c r="TCF93" s="98"/>
      <c r="TCG93" s="98"/>
      <c r="TCH93" s="98"/>
      <c r="TCI93" s="98"/>
      <c r="TCJ93" s="98"/>
      <c r="TCK93" s="98"/>
      <c r="TCL93" s="98"/>
      <c r="TCM93" s="98"/>
      <c r="TCN93" s="98"/>
      <c r="TCO93" s="98"/>
      <c r="TCP93" s="98"/>
      <c r="TCQ93" s="98"/>
      <c r="TCR93" s="98"/>
      <c r="TCS93" s="98"/>
      <c r="TCT93" s="98"/>
      <c r="TCU93" s="98"/>
      <c r="TCV93" s="98"/>
      <c r="TCW93" s="98"/>
      <c r="TCX93" s="98"/>
      <c r="TCY93" s="98"/>
      <c r="TCZ93" s="98"/>
      <c r="TDA93" s="98"/>
      <c r="TDB93" s="98"/>
      <c r="TDC93" s="98"/>
      <c r="TDD93" s="98"/>
      <c r="TDE93" s="98"/>
      <c r="TDF93" s="98"/>
      <c r="TDG93" s="98"/>
      <c r="TDH93" s="98"/>
      <c r="TDI93" s="98"/>
      <c r="TDJ93" s="98"/>
      <c r="TDK93" s="98"/>
      <c r="TDL93" s="98"/>
      <c r="TDM93" s="98"/>
      <c r="TDN93" s="98"/>
      <c r="TDO93" s="98"/>
      <c r="TDP93" s="98"/>
      <c r="TDQ93" s="98"/>
      <c r="TDR93" s="98"/>
      <c r="TDS93" s="98"/>
      <c r="TDT93" s="98"/>
      <c r="TDU93" s="98"/>
      <c r="TDV93" s="98"/>
      <c r="TDW93" s="98"/>
      <c r="TDX93" s="98"/>
      <c r="TDY93" s="98"/>
      <c r="TDZ93" s="98"/>
      <c r="TEA93" s="98"/>
      <c r="TEB93" s="98"/>
      <c r="TEC93" s="98"/>
      <c r="TED93" s="98"/>
      <c r="TEE93" s="98"/>
      <c r="TEF93" s="98"/>
      <c r="TEG93" s="98"/>
      <c r="TEH93" s="98"/>
      <c r="TEI93" s="98"/>
      <c r="TEJ93" s="98"/>
      <c r="TEK93" s="98"/>
      <c r="TEL93" s="98"/>
      <c r="TEM93" s="98"/>
      <c r="TEN93" s="98"/>
      <c r="TEO93" s="98"/>
      <c r="TEP93" s="98"/>
      <c r="TEQ93" s="98"/>
      <c r="TER93" s="98"/>
      <c r="TES93" s="98"/>
      <c r="TET93" s="98"/>
      <c r="TEU93" s="98"/>
      <c r="TEV93" s="98"/>
      <c r="TEW93" s="98"/>
      <c r="TEX93" s="98"/>
      <c r="TEY93" s="98"/>
      <c r="TEZ93" s="98"/>
      <c r="TFA93" s="98"/>
      <c r="TFB93" s="98"/>
      <c r="TFC93" s="98"/>
      <c r="TFD93" s="98"/>
      <c r="TFE93" s="98"/>
      <c r="TFF93" s="98"/>
      <c r="TFG93" s="98"/>
      <c r="TFH93" s="98"/>
      <c r="TFI93" s="98"/>
      <c r="TFJ93" s="98"/>
      <c r="TFK93" s="98"/>
      <c r="TFL93" s="98"/>
      <c r="TFM93" s="98"/>
      <c r="TFN93" s="98"/>
      <c r="TFO93" s="98"/>
      <c r="TFP93" s="98"/>
      <c r="TFQ93" s="98"/>
      <c r="TFR93" s="98"/>
      <c r="TFS93" s="98"/>
      <c r="TFT93" s="98"/>
      <c r="TFU93" s="98"/>
      <c r="TFV93" s="98"/>
      <c r="TFW93" s="98"/>
      <c r="TFX93" s="98"/>
      <c r="TFY93" s="98"/>
      <c r="TFZ93" s="98"/>
      <c r="TGA93" s="98"/>
      <c r="TGB93" s="98"/>
      <c r="TGC93" s="98"/>
      <c r="TGD93" s="98"/>
      <c r="TGE93" s="98"/>
      <c r="TGF93" s="98"/>
      <c r="TGG93" s="98"/>
      <c r="TGH93" s="98"/>
      <c r="TGI93" s="98"/>
      <c r="TGJ93" s="98"/>
      <c r="TGK93" s="98"/>
      <c r="TGL93" s="98"/>
      <c r="TGM93" s="98"/>
      <c r="TGN93" s="98"/>
      <c r="TGO93" s="98"/>
      <c r="TGP93" s="98"/>
      <c r="TGQ93" s="98"/>
      <c r="TGR93" s="98"/>
      <c r="TGS93" s="98"/>
      <c r="TGT93" s="98"/>
      <c r="TGU93" s="98"/>
      <c r="TGV93" s="98"/>
      <c r="TGW93" s="98"/>
      <c r="TGX93" s="98"/>
      <c r="TGY93" s="98"/>
      <c r="TGZ93" s="98"/>
      <c r="THA93" s="98"/>
      <c r="THB93" s="98"/>
      <c r="THC93" s="98"/>
      <c r="THD93" s="98"/>
      <c r="THE93" s="98"/>
      <c r="THF93" s="98"/>
      <c r="THG93" s="98"/>
      <c r="THH93" s="98"/>
      <c r="THI93" s="98"/>
      <c r="THJ93" s="98"/>
      <c r="THK93" s="98"/>
      <c r="THL93" s="98"/>
      <c r="THM93" s="98"/>
      <c r="THN93" s="98"/>
      <c r="THO93" s="98"/>
      <c r="THP93" s="98"/>
      <c r="THQ93" s="98"/>
      <c r="THR93" s="98"/>
      <c r="THS93" s="98"/>
      <c r="THT93" s="98"/>
      <c r="THU93" s="98"/>
      <c r="THV93" s="98"/>
      <c r="THW93" s="98"/>
      <c r="THX93" s="98"/>
      <c r="THY93" s="98"/>
      <c r="THZ93" s="98"/>
      <c r="TIA93" s="98"/>
      <c r="TIB93" s="98"/>
      <c r="TIC93" s="98"/>
      <c r="TID93" s="98"/>
      <c r="TIE93" s="98"/>
      <c r="TIF93" s="98"/>
      <c r="TIG93" s="98"/>
      <c r="TIH93" s="98"/>
      <c r="TII93" s="98"/>
      <c r="TIJ93" s="98"/>
      <c r="TIK93" s="98"/>
      <c r="TIL93" s="98"/>
      <c r="TIM93" s="98"/>
      <c r="TIN93" s="98"/>
      <c r="TIO93" s="98"/>
      <c r="TIP93" s="98"/>
      <c r="TIQ93" s="98"/>
      <c r="TIR93" s="98"/>
      <c r="TIS93" s="98"/>
      <c r="TIT93" s="98"/>
      <c r="TIU93" s="98"/>
      <c r="TIV93" s="98"/>
      <c r="TIW93" s="98"/>
      <c r="TIX93" s="98"/>
      <c r="TIY93" s="98"/>
      <c r="TIZ93" s="98"/>
      <c r="TJA93" s="98"/>
      <c r="TJB93" s="98"/>
      <c r="TJC93" s="98"/>
      <c r="TJD93" s="98"/>
      <c r="TJE93" s="98"/>
      <c r="TJF93" s="98"/>
      <c r="TJG93" s="98"/>
      <c r="TJH93" s="98"/>
      <c r="TJI93" s="98"/>
      <c r="TJJ93" s="98"/>
      <c r="TJK93" s="98"/>
      <c r="TJL93" s="98"/>
      <c r="TJM93" s="98"/>
      <c r="TJN93" s="98"/>
      <c r="TJO93" s="98"/>
      <c r="TJP93" s="98"/>
      <c r="TJQ93" s="98"/>
      <c r="TJR93" s="98"/>
      <c r="TJS93" s="98"/>
      <c r="TJT93" s="98"/>
      <c r="TJU93" s="98"/>
      <c r="TJV93" s="98"/>
      <c r="TJW93" s="98"/>
      <c r="TJX93" s="98"/>
      <c r="TJY93" s="98"/>
      <c r="TJZ93" s="98"/>
      <c r="TKA93" s="98"/>
      <c r="TKB93" s="98"/>
      <c r="TKC93" s="98"/>
      <c r="TKD93" s="98"/>
      <c r="TKE93" s="98"/>
      <c r="TKF93" s="98"/>
      <c r="TKG93" s="98"/>
      <c r="TKH93" s="98"/>
      <c r="TKI93" s="98"/>
      <c r="TKJ93" s="98"/>
      <c r="TKK93" s="98"/>
      <c r="TKL93" s="98"/>
      <c r="TKM93" s="98"/>
      <c r="TKN93" s="98"/>
      <c r="TKO93" s="98"/>
      <c r="TKP93" s="98"/>
      <c r="TKQ93" s="98"/>
      <c r="TKR93" s="98"/>
      <c r="TKS93" s="98"/>
      <c r="TKT93" s="98"/>
      <c r="TKU93" s="98"/>
      <c r="TKV93" s="98"/>
      <c r="TKW93" s="98"/>
      <c r="TKX93" s="98"/>
      <c r="TKY93" s="98"/>
      <c r="TKZ93" s="98"/>
      <c r="TLA93" s="98"/>
      <c r="TLB93" s="98"/>
      <c r="TLC93" s="98"/>
      <c r="TLD93" s="98"/>
      <c r="TLE93" s="98"/>
      <c r="TLF93" s="98"/>
      <c r="TLG93" s="98"/>
      <c r="TLH93" s="98"/>
      <c r="TLI93" s="98"/>
      <c r="TLJ93" s="98"/>
      <c r="TLK93" s="98"/>
      <c r="TLL93" s="98"/>
      <c r="TLM93" s="98"/>
      <c r="TLN93" s="98"/>
      <c r="TLO93" s="98"/>
      <c r="TLP93" s="98"/>
      <c r="TLQ93" s="98"/>
      <c r="TLR93" s="98"/>
      <c r="TLS93" s="98"/>
      <c r="TLT93" s="98"/>
      <c r="TLU93" s="98"/>
      <c r="TLV93" s="98"/>
      <c r="TLW93" s="98"/>
      <c r="TLX93" s="98"/>
      <c r="TLY93" s="98"/>
      <c r="TLZ93" s="98"/>
      <c r="TMA93" s="98"/>
      <c r="TMB93" s="98"/>
      <c r="TMC93" s="98"/>
      <c r="TMD93" s="98"/>
      <c r="TME93" s="98"/>
      <c r="TMF93" s="98"/>
      <c r="TMG93" s="98"/>
      <c r="TMH93" s="98"/>
      <c r="TMI93" s="98"/>
      <c r="TMJ93" s="98"/>
      <c r="TMK93" s="98"/>
      <c r="TML93" s="98"/>
      <c r="TMM93" s="98"/>
      <c r="TMN93" s="98"/>
      <c r="TMO93" s="98"/>
      <c r="TMP93" s="98"/>
      <c r="TMQ93" s="98"/>
      <c r="TMR93" s="98"/>
      <c r="TMS93" s="98"/>
      <c r="TMT93" s="98"/>
      <c r="TMU93" s="98"/>
      <c r="TMV93" s="98"/>
      <c r="TMW93" s="98"/>
      <c r="TMX93" s="98"/>
      <c r="TMY93" s="98"/>
      <c r="TMZ93" s="98"/>
      <c r="TNA93" s="98"/>
      <c r="TNB93" s="98"/>
      <c r="TNC93" s="98"/>
      <c r="TND93" s="98"/>
      <c r="TNE93" s="98"/>
      <c r="TNF93" s="98"/>
      <c r="TNG93" s="98"/>
      <c r="TNH93" s="98"/>
      <c r="TNI93" s="98"/>
      <c r="TNJ93" s="98"/>
      <c r="TNK93" s="98"/>
      <c r="TNL93" s="98"/>
      <c r="TNM93" s="98"/>
      <c r="TNN93" s="98"/>
      <c r="TNO93" s="98"/>
      <c r="TNP93" s="98"/>
      <c r="TNQ93" s="98"/>
      <c r="TNR93" s="98"/>
      <c r="TNS93" s="98"/>
      <c r="TNT93" s="98"/>
      <c r="TNU93" s="98"/>
      <c r="TNV93" s="98"/>
      <c r="TNW93" s="98"/>
      <c r="TNX93" s="98"/>
      <c r="TNY93" s="98"/>
      <c r="TNZ93" s="98"/>
      <c r="TOA93" s="98"/>
      <c r="TOB93" s="98"/>
      <c r="TOC93" s="98"/>
      <c r="TOD93" s="98"/>
      <c r="TOE93" s="98"/>
      <c r="TOF93" s="98"/>
      <c r="TOG93" s="98"/>
      <c r="TOH93" s="98"/>
      <c r="TOI93" s="98"/>
      <c r="TOJ93" s="98"/>
      <c r="TOK93" s="98"/>
      <c r="TOL93" s="98"/>
      <c r="TOM93" s="98"/>
      <c r="TON93" s="98"/>
      <c r="TOO93" s="98"/>
      <c r="TOP93" s="98"/>
      <c r="TOQ93" s="98"/>
      <c r="TOR93" s="98"/>
      <c r="TOS93" s="98"/>
      <c r="TOT93" s="98"/>
      <c r="TOU93" s="98"/>
      <c r="TOV93" s="98"/>
      <c r="TOW93" s="98"/>
      <c r="TOX93" s="98"/>
      <c r="TOY93" s="98"/>
      <c r="TOZ93" s="98"/>
      <c r="TPA93" s="98"/>
      <c r="TPB93" s="98"/>
      <c r="TPC93" s="98"/>
      <c r="TPD93" s="98"/>
      <c r="TPE93" s="98"/>
      <c r="TPF93" s="98"/>
      <c r="TPG93" s="98"/>
      <c r="TPH93" s="98"/>
      <c r="TPI93" s="98"/>
      <c r="TPJ93" s="98"/>
      <c r="TPK93" s="98"/>
      <c r="TPL93" s="98"/>
      <c r="TPM93" s="98"/>
      <c r="TPN93" s="98"/>
      <c r="TPO93" s="98"/>
      <c r="TPP93" s="98"/>
      <c r="TPQ93" s="98"/>
      <c r="TPR93" s="98"/>
      <c r="TPS93" s="98"/>
      <c r="TPT93" s="98"/>
      <c r="TPU93" s="98"/>
      <c r="TPV93" s="98"/>
      <c r="TPW93" s="98"/>
      <c r="TPX93" s="98"/>
      <c r="TPY93" s="98"/>
      <c r="TPZ93" s="98"/>
      <c r="TQA93" s="98"/>
      <c r="TQB93" s="98"/>
      <c r="TQC93" s="98"/>
      <c r="TQD93" s="98"/>
      <c r="TQE93" s="98"/>
      <c r="TQF93" s="98"/>
      <c r="TQG93" s="98"/>
      <c r="TQH93" s="98"/>
      <c r="TQI93" s="98"/>
      <c r="TQJ93" s="98"/>
      <c r="TQK93" s="98"/>
      <c r="TQL93" s="98"/>
      <c r="TQM93" s="98"/>
      <c r="TQN93" s="98"/>
      <c r="TQO93" s="98"/>
      <c r="TQP93" s="98"/>
      <c r="TQQ93" s="98"/>
      <c r="TQR93" s="98"/>
      <c r="TQS93" s="98"/>
      <c r="TQT93" s="98"/>
      <c r="TQU93" s="98"/>
      <c r="TQV93" s="98"/>
      <c r="TQW93" s="98"/>
      <c r="TQX93" s="98"/>
      <c r="TQY93" s="98"/>
      <c r="TQZ93" s="98"/>
      <c r="TRA93" s="98"/>
      <c r="TRB93" s="98"/>
      <c r="TRC93" s="98"/>
      <c r="TRD93" s="98"/>
      <c r="TRE93" s="98"/>
      <c r="TRF93" s="98"/>
      <c r="TRG93" s="98"/>
      <c r="TRH93" s="98"/>
      <c r="TRI93" s="98"/>
      <c r="TRJ93" s="98"/>
      <c r="TRK93" s="98"/>
      <c r="TRL93" s="98"/>
      <c r="TRM93" s="98"/>
      <c r="TRN93" s="98"/>
      <c r="TRO93" s="98"/>
      <c r="TRP93" s="98"/>
      <c r="TRQ93" s="98"/>
      <c r="TRR93" s="98"/>
      <c r="TRS93" s="98"/>
      <c r="TRT93" s="98"/>
      <c r="TRU93" s="98"/>
      <c r="TRV93" s="98"/>
      <c r="TRW93" s="98"/>
      <c r="TRX93" s="98"/>
      <c r="TRY93" s="98"/>
      <c r="TRZ93" s="98"/>
      <c r="TSA93" s="98"/>
      <c r="TSB93" s="98"/>
      <c r="TSC93" s="98"/>
      <c r="TSD93" s="98"/>
      <c r="TSE93" s="98"/>
      <c r="TSF93" s="98"/>
      <c r="TSG93" s="98"/>
      <c r="TSH93" s="98"/>
      <c r="TSI93" s="98"/>
      <c r="TSJ93" s="98"/>
      <c r="TSK93" s="98"/>
      <c r="TSL93" s="98"/>
      <c r="TSM93" s="98"/>
      <c r="TSN93" s="98"/>
      <c r="TSO93" s="98"/>
      <c r="TSP93" s="98"/>
      <c r="TSQ93" s="98"/>
      <c r="TSR93" s="98"/>
      <c r="TSS93" s="98"/>
      <c r="TST93" s="98"/>
      <c r="TSU93" s="98"/>
      <c r="TSV93" s="98"/>
      <c r="TSW93" s="98"/>
      <c r="TSX93" s="98"/>
      <c r="TSY93" s="98"/>
      <c r="TSZ93" s="98"/>
      <c r="TTA93" s="98"/>
      <c r="TTB93" s="98"/>
      <c r="TTC93" s="98"/>
      <c r="TTD93" s="98"/>
      <c r="TTE93" s="98"/>
      <c r="TTF93" s="98"/>
      <c r="TTG93" s="98"/>
      <c r="TTH93" s="98"/>
      <c r="TTI93" s="98"/>
      <c r="TTJ93" s="98"/>
      <c r="TTK93" s="98"/>
      <c r="TTL93" s="98"/>
      <c r="TTM93" s="98"/>
      <c r="TTN93" s="98"/>
      <c r="TTO93" s="98"/>
      <c r="TTP93" s="98"/>
      <c r="TTQ93" s="98"/>
      <c r="TTR93" s="98"/>
      <c r="TTS93" s="98"/>
      <c r="TTT93" s="98"/>
      <c r="TTU93" s="98"/>
      <c r="TTV93" s="98"/>
      <c r="TTW93" s="98"/>
      <c r="TTX93" s="98"/>
      <c r="TTY93" s="98"/>
      <c r="TTZ93" s="98"/>
      <c r="TUA93" s="98"/>
      <c r="TUB93" s="98"/>
      <c r="TUC93" s="98"/>
      <c r="TUD93" s="98"/>
      <c r="TUE93" s="98"/>
      <c r="TUF93" s="98"/>
      <c r="TUG93" s="98"/>
      <c r="TUH93" s="98"/>
      <c r="TUI93" s="98"/>
      <c r="TUJ93" s="98"/>
      <c r="TUK93" s="98"/>
      <c r="TUL93" s="98"/>
      <c r="TUM93" s="98"/>
      <c r="TUN93" s="98"/>
      <c r="TUO93" s="98"/>
      <c r="TUP93" s="98"/>
      <c r="TUQ93" s="98"/>
      <c r="TUR93" s="98"/>
      <c r="TUS93" s="98"/>
      <c r="TUT93" s="98"/>
      <c r="TUU93" s="98"/>
      <c r="TUV93" s="98"/>
      <c r="TUW93" s="98"/>
      <c r="TUX93" s="98"/>
      <c r="TUY93" s="98"/>
      <c r="TUZ93" s="98"/>
      <c r="TVA93" s="98"/>
      <c r="TVB93" s="98"/>
      <c r="TVC93" s="98"/>
      <c r="TVD93" s="98"/>
      <c r="TVE93" s="98"/>
      <c r="TVF93" s="98"/>
      <c r="TVG93" s="98"/>
      <c r="TVH93" s="98"/>
      <c r="TVI93" s="98"/>
      <c r="TVJ93" s="98"/>
      <c r="TVK93" s="98"/>
      <c r="TVL93" s="98"/>
      <c r="TVM93" s="98"/>
      <c r="TVN93" s="98"/>
      <c r="TVO93" s="98"/>
      <c r="TVP93" s="98"/>
      <c r="TVQ93" s="98"/>
      <c r="TVR93" s="98"/>
      <c r="TVS93" s="98"/>
      <c r="TVT93" s="98"/>
      <c r="TVU93" s="98"/>
      <c r="TVV93" s="98"/>
      <c r="TVW93" s="98"/>
      <c r="TVX93" s="98"/>
      <c r="TVY93" s="98"/>
      <c r="TVZ93" s="98"/>
      <c r="TWA93" s="98"/>
      <c r="TWB93" s="98"/>
      <c r="TWC93" s="98"/>
      <c r="TWD93" s="98"/>
      <c r="TWE93" s="98"/>
      <c r="TWF93" s="98"/>
      <c r="TWG93" s="98"/>
      <c r="TWH93" s="98"/>
      <c r="TWI93" s="98"/>
      <c r="TWJ93" s="98"/>
      <c r="TWK93" s="98"/>
      <c r="TWL93" s="98"/>
      <c r="TWM93" s="98"/>
      <c r="TWN93" s="98"/>
      <c r="TWO93" s="98"/>
      <c r="TWP93" s="98"/>
      <c r="TWQ93" s="98"/>
      <c r="TWR93" s="98"/>
      <c r="TWS93" s="98"/>
      <c r="TWT93" s="98"/>
      <c r="TWU93" s="98"/>
      <c r="TWV93" s="98"/>
      <c r="TWW93" s="98"/>
      <c r="TWX93" s="98"/>
      <c r="TWY93" s="98"/>
      <c r="TWZ93" s="98"/>
      <c r="TXA93" s="98"/>
      <c r="TXB93" s="98"/>
      <c r="TXC93" s="98"/>
      <c r="TXD93" s="98"/>
      <c r="TXE93" s="98"/>
      <c r="TXF93" s="98"/>
      <c r="TXG93" s="98"/>
      <c r="TXH93" s="98"/>
      <c r="TXI93" s="98"/>
      <c r="TXJ93" s="98"/>
      <c r="TXK93" s="98"/>
      <c r="TXL93" s="98"/>
      <c r="TXM93" s="98"/>
      <c r="TXN93" s="98"/>
      <c r="TXO93" s="98"/>
      <c r="TXP93" s="98"/>
      <c r="TXQ93" s="98"/>
      <c r="TXR93" s="98"/>
      <c r="TXS93" s="98"/>
      <c r="TXT93" s="98"/>
      <c r="TXU93" s="98"/>
      <c r="TXV93" s="98"/>
      <c r="TXW93" s="98"/>
      <c r="TXX93" s="98"/>
      <c r="TXY93" s="98"/>
      <c r="TXZ93" s="98"/>
      <c r="TYA93" s="98"/>
      <c r="TYB93" s="98"/>
      <c r="TYC93" s="98"/>
      <c r="TYD93" s="98"/>
      <c r="TYE93" s="98"/>
      <c r="TYF93" s="98"/>
      <c r="TYG93" s="98"/>
      <c r="TYH93" s="98"/>
      <c r="TYI93" s="98"/>
      <c r="TYJ93" s="98"/>
      <c r="TYK93" s="98"/>
      <c r="TYL93" s="98"/>
      <c r="TYM93" s="98"/>
      <c r="TYN93" s="98"/>
      <c r="TYO93" s="98"/>
      <c r="TYP93" s="98"/>
      <c r="TYQ93" s="98"/>
      <c r="TYR93" s="98"/>
      <c r="TYS93" s="98"/>
      <c r="TYT93" s="98"/>
      <c r="TYU93" s="98"/>
      <c r="TYV93" s="98"/>
      <c r="TYW93" s="98"/>
      <c r="TYX93" s="98"/>
      <c r="TYY93" s="98"/>
      <c r="TYZ93" s="98"/>
      <c r="TZA93" s="98"/>
      <c r="TZB93" s="98"/>
      <c r="TZC93" s="98"/>
      <c r="TZD93" s="98"/>
      <c r="TZE93" s="98"/>
      <c r="TZF93" s="98"/>
      <c r="TZG93" s="98"/>
      <c r="TZH93" s="98"/>
      <c r="TZI93" s="98"/>
      <c r="TZJ93" s="98"/>
      <c r="TZK93" s="98"/>
      <c r="TZL93" s="98"/>
      <c r="TZM93" s="98"/>
      <c r="TZN93" s="98"/>
      <c r="TZO93" s="98"/>
      <c r="TZP93" s="98"/>
      <c r="TZQ93" s="98"/>
      <c r="TZR93" s="98"/>
      <c r="TZS93" s="98"/>
      <c r="TZT93" s="98"/>
      <c r="TZU93" s="98"/>
      <c r="TZV93" s="98"/>
      <c r="TZW93" s="98"/>
      <c r="TZX93" s="98"/>
      <c r="TZY93" s="98"/>
      <c r="TZZ93" s="98"/>
      <c r="UAA93" s="98"/>
      <c r="UAB93" s="98"/>
      <c r="UAC93" s="98"/>
      <c r="UAD93" s="98"/>
      <c r="UAE93" s="98"/>
      <c r="UAF93" s="98"/>
      <c r="UAG93" s="98"/>
      <c r="UAH93" s="98"/>
      <c r="UAI93" s="98"/>
      <c r="UAJ93" s="98"/>
      <c r="UAK93" s="98"/>
      <c r="UAL93" s="98"/>
      <c r="UAM93" s="98"/>
      <c r="UAN93" s="98"/>
      <c r="UAO93" s="98"/>
      <c r="UAP93" s="98"/>
      <c r="UAQ93" s="98"/>
      <c r="UAR93" s="98"/>
      <c r="UAS93" s="98"/>
      <c r="UAT93" s="98"/>
      <c r="UAU93" s="98"/>
      <c r="UAV93" s="98"/>
      <c r="UAW93" s="98"/>
      <c r="UAX93" s="98"/>
      <c r="UAY93" s="98"/>
      <c r="UAZ93" s="98"/>
      <c r="UBA93" s="98"/>
      <c r="UBB93" s="98"/>
      <c r="UBC93" s="98"/>
      <c r="UBD93" s="98"/>
      <c r="UBE93" s="98"/>
      <c r="UBF93" s="98"/>
      <c r="UBG93" s="98"/>
      <c r="UBH93" s="98"/>
      <c r="UBI93" s="98"/>
      <c r="UBJ93" s="98"/>
      <c r="UBK93" s="98"/>
      <c r="UBL93" s="98"/>
      <c r="UBM93" s="98"/>
      <c r="UBN93" s="98"/>
      <c r="UBO93" s="98"/>
      <c r="UBP93" s="98"/>
      <c r="UBQ93" s="98"/>
      <c r="UBR93" s="98"/>
      <c r="UBS93" s="98"/>
      <c r="UBT93" s="98"/>
      <c r="UBU93" s="98"/>
      <c r="UBV93" s="98"/>
      <c r="UBW93" s="98"/>
      <c r="UBX93" s="98"/>
      <c r="UBY93" s="98"/>
      <c r="UBZ93" s="98"/>
      <c r="UCA93" s="98"/>
      <c r="UCB93" s="98"/>
      <c r="UCC93" s="98"/>
      <c r="UCD93" s="98"/>
      <c r="UCE93" s="98"/>
      <c r="UCF93" s="98"/>
      <c r="UCG93" s="98"/>
      <c r="UCH93" s="98"/>
      <c r="UCI93" s="98"/>
      <c r="UCJ93" s="98"/>
      <c r="UCK93" s="98"/>
      <c r="UCL93" s="98"/>
      <c r="UCM93" s="98"/>
      <c r="UCN93" s="98"/>
      <c r="UCO93" s="98"/>
      <c r="UCP93" s="98"/>
      <c r="UCQ93" s="98"/>
      <c r="UCR93" s="98"/>
      <c r="UCS93" s="98"/>
      <c r="UCT93" s="98"/>
      <c r="UCU93" s="98"/>
      <c r="UCV93" s="98"/>
      <c r="UCW93" s="98"/>
      <c r="UCX93" s="98"/>
      <c r="UCY93" s="98"/>
      <c r="UCZ93" s="98"/>
      <c r="UDA93" s="98"/>
      <c r="UDB93" s="98"/>
      <c r="UDC93" s="98"/>
      <c r="UDD93" s="98"/>
      <c r="UDE93" s="98"/>
      <c r="UDF93" s="98"/>
      <c r="UDG93" s="98"/>
      <c r="UDH93" s="98"/>
      <c r="UDI93" s="98"/>
      <c r="UDJ93" s="98"/>
      <c r="UDK93" s="98"/>
      <c r="UDL93" s="98"/>
      <c r="UDM93" s="98"/>
      <c r="UDN93" s="98"/>
      <c r="UDO93" s="98"/>
      <c r="UDP93" s="98"/>
      <c r="UDQ93" s="98"/>
      <c r="UDR93" s="98"/>
      <c r="UDS93" s="98"/>
      <c r="UDT93" s="98"/>
      <c r="UDU93" s="98"/>
      <c r="UDV93" s="98"/>
      <c r="UDW93" s="98"/>
      <c r="UDX93" s="98"/>
      <c r="UDY93" s="98"/>
      <c r="UDZ93" s="98"/>
      <c r="UEA93" s="98"/>
      <c r="UEB93" s="98"/>
      <c r="UEC93" s="98"/>
      <c r="UED93" s="98"/>
      <c r="UEE93" s="98"/>
      <c r="UEF93" s="98"/>
      <c r="UEG93" s="98"/>
      <c r="UEH93" s="98"/>
      <c r="UEI93" s="98"/>
      <c r="UEJ93" s="98"/>
      <c r="UEK93" s="98"/>
      <c r="UEL93" s="98"/>
      <c r="UEM93" s="98"/>
      <c r="UEN93" s="98"/>
      <c r="UEO93" s="98"/>
      <c r="UEP93" s="98"/>
      <c r="UEQ93" s="98"/>
      <c r="UER93" s="98"/>
      <c r="UES93" s="98"/>
      <c r="UET93" s="98"/>
      <c r="UEU93" s="98"/>
      <c r="UEV93" s="98"/>
      <c r="UEW93" s="98"/>
      <c r="UEX93" s="98"/>
      <c r="UEY93" s="98"/>
      <c r="UEZ93" s="98"/>
      <c r="UFA93" s="98"/>
      <c r="UFB93" s="98"/>
      <c r="UFC93" s="98"/>
      <c r="UFD93" s="98"/>
      <c r="UFE93" s="98"/>
      <c r="UFF93" s="98"/>
      <c r="UFG93" s="98"/>
      <c r="UFH93" s="98"/>
      <c r="UFI93" s="98"/>
      <c r="UFJ93" s="98"/>
      <c r="UFK93" s="98"/>
      <c r="UFL93" s="98"/>
      <c r="UFM93" s="98"/>
      <c r="UFN93" s="98"/>
      <c r="UFO93" s="98"/>
      <c r="UFP93" s="98"/>
      <c r="UFQ93" s="98"/>
      <c r="UFR93" s="98"/>
      <c r="UFS93" s="98"/>
      <c r="UFT93" s="98"/>
      <c r="UFU93" s="98"/>
      <c r="UFV93" s="98"/>
      <c r="UFW93" s="98"/>
      <c r="UFX93" s="98"/>
      <c r="UFY93" s="98"/>
      <c r="UFZ93" s="98"/>
      <c r="UGA93" s="98"/>
      <c r="UGB93" s="98"/>
      <c r="UGC93" s="98"/>
      <c r="UGD93" s="98"/>
      <c r="UGE93" s="98"/>
      <c r="UGF93" s="98"/>
      <c r="UGG93" s="98"/>
      <c r="UGH93" s="98"/>
      <c r="UGI93" s="98"/>
      <c r="UGJ93" s="98"/>
      <c r="UGK93" s="98"/>
      <c r="UGL93" s="98"/>
      <c r="UGM93" s="98"/>
      <c r="UGN93" s="98"/>
      <c r="UGO93" s="98"/>
      <c r="UGP93" s="98"/>
      <c r="UGQ93" s="98"/>
      <c r="UGR93" s="98"/>
      <c r="UGS93" s="98"/>
      <c r="UGT93" s="98"/>
      <c r="UGU93" s="98"/>
      <c r="UGV93" s="98"/>
      <c r="UGW93" s="98"/>
      <c r="UGX93" s="98"/>
      <c r="UGY93" s="98"/>
      <c r="UGZ93" s="98"/>
      <c r="UHA93" s="98"/>
      <c r="UHB93" s="98"/>
      <c r="UHC93" s="98"/>
      <c r="UHD93" s="98"/>
      <c r="UHE93" s="98"/>
      <c r="UHF93" s="98"/>
      <c r="UHG93" s="98"/>
      <c r="UHH93" s="98"/>
      <c r="UHI93" s="98"/>
      <c r="UHJ93" s="98"/>
      <c r="UHK93" s="98"/>
      <c r="UHL93" s="98"/>
      <c r="UHM93" s="98"/>
      <c r="UHN93" s="98"/>
      <c r="UHO93" s="98"/>
      <c r="UHP93" s="98"/>
      <c r="UHQ93" s="98"/>
      <c r="UHR93" s="98"/>
      <c r="UHS93" s="98"/>
      <c r="UHT93" s="98"/>
      <c r="UHU93" s="98"/>
      <c r="UHV93" s="98"/>
      <c r="UHW93" s="98"/>
      <c r="UHX93" s="98"/>
      <c r="UHY93" s="98"/>
      <c r="UHZ93" s="98"/>
      <c r="UIA93" s="98"/>
      <c r="UIB93" s="98"/>
      <c r="UIC93" s="98"/>
      <c r="UID93" s="98"/>
      <c r="UIE93" s="98"/>
      <c r="UIF93" s="98"/>
      <c r="UIG93" s="98"/>
      <c r="UIH93" s="98"/>
      <c r="UII93" s="98"/>
      <c r="UIJ93" s="98"/>
      <c r="UIK93" s="98"/>
      <c r="UIL93" s="98"/>
      <c r="UIM93" s="98"/>
      <c r="UIN93" s="98"/>
      <c r="UIO93" s="98"/>
      <c r="UIP93" s="98"/>
      <c r="UIQ93" s="98"/>
      <c r="UIR93" s="98"/>
      <c r="UIS93" s="98"/>
      <c r="UIT93" s="98"/>
      <c r="UIU93" s="98"/>
      <c r="UIV93" s="98"/>
      <c r="UIW93" s="98"/>
      <c r="UIX93" s="98"/>
      <c r="UIY93" s="98"/>
      <c r="UIZ93" s="98"/>
      <c r="UJA93" s="98"/>
      <c r="UJB93" s="98"/>
      <c r="UJC93" s="98"/>
      <c r="UJD93" s="98"/>
      <c r="UJE93" s="98"/>
      <c r="UJF93" s="98"/>
      <c r="UJG93" s="98"/>
      <c r="UJH93" s="98"/>
      <c r="UJI93" s="98"/>
      <c r="UJJ93" s="98"/>
      <c r="UJK93" s="98"/>
      <c r="UJL93" s="98"/>
      <c r="UJM93" s="98"/>
      <c r="UJN93" s="98"/>
      <c r="UJO93" s="98"/>
      <c r="UJP93" s="98"/>
      <c r="UJQ93" s="98"/>
      <c r="UJR93" s="98"/>
      <c r="UJS93" s="98"/>
      <c r="UJT93" s="98"/>
      <c r="UJU93" s="98"/>
      <c r="UJV93" s="98"/>
      <c r="UJW93" s="98"/>
      <c r="UJX93" s="98"/>
      <c r="UJY93" s="98"/>
      <c r="UJZ93" s="98"/>
      <c r="UKA93" s="98"/>
      <c r="UKB93" s="98"/>
      <c r="UKC93" s="98"/>
      <c r="UKD93" s="98"/>
      <c r="UKE93" s="98"/>
      <c r="UKF93" s="98"/>
      <c r="UKG93" s="98"/>
      <c r="UKH93" s="98"/>
      <c r="UKI93" s="98"/>
      <c r="UKJ93" s="98"/>
      <c r="UKK93" s="98"/>
      <c r="UKL93" s="98"/>
      <c r="UKM93" s="98"/>
      <c r="UKN93" s="98"/>
      <c r="UKO93" s="98"/>
      <c r="UKP93" s="98"/>
      <c r="UKQ93" s="98"/>
      <c r="UKR93" s="98"/>
      <c r="UKS93" s="98"/>
      <c r="UKT93" s="98"/>
      <c r="UKU93" s="98"/>
      <c r="UKV93" s="98"/>
      <c r="UKW93" s="98"/>
      <c r="UKX93" s="98"/>
      <c r="UKY93" s="98"/>
      <c r="UKZ93" s="98"/>
      <c r="ULA93" s="98"/>
      <c r="ULB93" s="98"/>
      <c r="ULC93" s="98"/>
      <c r="ULD93" s="98"/>
      <c r="ULE93" s="98"/>
      <c r="ULF93" s="98"/>
      <c r="ULG93" s="98"/>
      <c r="ULH93" s="98"/>
      <c r="ULI93" s="98"/>
      <c r="ULJ93" s="98"/>
      <c r="ULK93" s="98"/>
      <c r="ULL93" s="98"/>
      <c r="ULM93" s="98"/>
      <c r="ULN93" s="98"/>
      <c r="ULO93" s="98"/>
      <c r="ULP93" s="98"/>
      <c r="ULQ93" s="98"/>
      <c r="ULR93" s="98"/>
      <c r="ULS93" s="98"/>
      <c r="ULT93" s="98"/>
      <c r="ULU93" s="98"/>
      <c r="ULV93" s="98"/>
      <c r="ULW93" s="98"/>
      <c r="ULX93" s="98"/>
      <c r="ULY93" s="98"/>
      <c r="ULZ93" s="98"/>
      <c r="UMA93" s="98"/>
      <c r="UMB93" s="98"/>
      <c r="UMC93" s="98"/>
      <c r="UMD93" s="98"/>
      <c r="UME93" s="98"/>
      <c r="UMF93" s="98"/>
      <c r="UMG93" s="98"/>
      <c r="UMH93" s="98"/>
      <c r="UMI93" s="98"/>
      <c r="UMJ93" s="98"/>
      <c r="UMK93" s="98"/>
      <c r="UML93" s="98"/>
      <c r="UMM93" s="98"/>
      <c r="UMN93" s="98"/>
      <c r="UMO93" s="98"/>
      <c r="UMP93" s="98"/>
      <c r="UMQ93" s="98"/>
      <c r="UMR93" s="98"/>
      <c r="UMS93" s="98"/>
      <c r="UMT93" s="98"/>
      <c r="UMU93" s="98"/>
      <c r="UMV93" s="98"/>
      <c r="UMW93" s="98"/>
      <c r="UMX93" s="98"/>
      <c r="UMY93" s="98"/>
      <c r="UMZ93" s="98"/>
      <c r="UNA93" s="98"/>
      <c r="UNB93" s="98"/>
      <c r="UNC93" s="98"/>
      <c r="UND93" s="98"/>
      <c r="UNE93" s="98"/>
      <c r="UNF93" s="98"/>
      <c r="UNG93" s="98"/>
      <c r="UNH93" s="98"/>
      <c r="UNI93" s="98"/>
      <c r="UNJ93" s="98"/>
      <c r="UNK93" s="98"/>
      <c r="UNL93" s="98"/>
      <c r="UNM93" s="98"/>
      <c r="UNN93" s="98"/>
      <c r="UNO93" s="98"/>
      <c r="UNP93" s="98"/>
      <c r="UNQ93" s="98"/>
      <c r="UNR93" s="98"/>
      <c r="UNS93" s="98"/>
      <c r="UNT93" s="98"/>
      <c r="UNU93" s="98"/>
      <c r="UNV93" s="98"/>
      <c r="UNW93" s="98"/>
      <c r="UNX93" s="98"/>
      <c r="UNY93" s="98"/>
      <c r="UNZ93" s="98"/>
      <c r="UOA93" s="98"/>
      <c r="UOB93" s="98"/>
      <c r="UOC93" s="98"/>
      <c r="UOD93" s="98"/>
      <c r="UOE93" s="98"/>
      <c r="UOF93" s="98"/>
      <c r="UOG93" s="98"/>
      <c r="UOH93" s="98"/>
      <c r="UOI93" s="98"/>
      <c r="UOJ93" s="98"/>
      <c r="UOK93" s="98"/>
      <c r="UOL93" s="98"/>
      <c r="UOM93" s="98"/>
      <c r="UON93" s="98"/>
      <c r="UOO93" s="98"/>
      <c r="UOP93" s="98"/>
      <c r="UOQ93" s="98"/>
      <c r="UOR93" s="98"/>
      <c r="UOS93" s="98"/>
      <c r="UOT93" s="98"/>
      <c r="UOU93" s="98"/>
      <c r="UOV93" s="98"/>
      <c r="UOW93" s="98"/>
      <c r="UOX93" s="98"/>
      <c r="UOY93" s="98"/>
      <c r="UOZ93" s="98"/>
      <c r="UPA93" s="98"/>
      <c r="UPB93" s="98"/>
      <c r="UPC93" s="98"/>
      <c r="UPD93" s="98"/>
      <c r="UPE93" s="98"/>
      <c r="UPF93" s="98"/>
      <c r="UPG93" s="98"/>
      <c r="UPH93" s="98"/>
      <c r="UPI93" s="98"/>
      <c r="UPJ93" s="98"/>
      <c r="UPK93" s="98"/>
      <c r="UPL93" s="98"/>
      <c r="UPM93" s="98"/>
      <c r="UPN93" s="98"/>
      <c r="UPO93" s="98"/>
      <c r="UPP93" s="98"/>
      <c r="UPQ93" s="98"/>
      <c r="UPR93" s="98"/>
      <c r="UPS93" s="98"/>
      <c r="UPT93" s="98"/>
      <c r="UPU93" s="98"/>
      <c r="UPV93" s="98"/>
      <c r="UPW93" s="98"/>
      <c r="UPX93" s="98"/>
      <c r="UPY93" s="98"/>
      <c r="UPZ93" s="98"/>
      <c r="UQA93" s="98"/>
      <c r="UQB93" s="98"/>
      <c r="UQC93" s="98"/>
      <c r="UQD93" s="98"/>
      <c r="UQE93" s="98"/>
      <c r="UQF93" s="98"/>
      <c r="UQG93" s="98"/>
      <c r="UQH93" s="98"/>
      <c r="UQI93" s="98"/>
      <c r="UQJ93" s="98"/>
      <c r="UQK93" s="98"/>
      <c r="UQL93" s="98"/>
      <c r="UQM93" s="98"/>
      <c r="UQN93" s="98"/>
      <c r="UQO93" s="98"/>
      <c r="UQP93" s="98"/>
      <c r="UQQ93" s="98"/>
      <c r="UQR93" s="98"/>
      <c r="UQS93" s="98"/>
      <c r="UQT93" s="98"/>
      <c r="UQU93" s="98"/>
      <c r="UQV93" s="98"/>
      <c r="UQW93" s="98"/>
      <c r="UQX93" s="98"/>
      <c r="UQY93" s="98"/>
      <c r="UQZ93" s="98"/>
      <c r="URA93" s="98"/>
      <c r="URB93" s="98"/>
      <c r="URC93" s="98"/>
      <c r="URD93" s="98"/>
      <c r="URE93" s="98"/>
      <c r="URF93" s="98"/>
      <c r="URG93" s="98"/>
      <c r="URH93" s="98"/>
      <c r="URI93" s="98"/>
      <c r="URJ93" s="98"/>
      <c r="URK93" s="98"/>
      <c r="URL93" s="98"/>
      <c r="URM93" s="98"/>
      <c r="URN93" s="98"/>
      <c r="URO93" s="98"/>
      <c r="URP93" s="98"/>
      <c r="URQ93" s="98"/>
      <c r="URR93" s="98"/>
      <c r="URS93" s="98"/>
      <c r="URT93" s="98"/>
      <c r="URU93" s="98"/>
      <c r="URV93" s="98"/>
      <c r="URW93" s="98"/>
      <c r="URX93" s="98"/>
      <c r="URY93" s="98"/>
      <c r="URZ93" s="98"/>
      <c r="USA93" s="98"/>
      <c r="USB93" s="98"/>
      <c r="USC93" s="98"/>
      <c r="USD93" s="98"/>
      <c r="USE93" s="98"/>
      <c r="USF93" s="98"/>
      <c r="USG93" s="98"/>
      <c r="USH93" s="98"/>
      <c r="USI93" s="98"/>
      <c r="USJ93" s="98"/>
      <c r="USK93" s="98"/>
      <c r="USL93" s="98"/>
      <c r="USM93" s="98"/>
      <c r="USN93" s="98"/>
      <c r="USO93" s="98"/>
      <c r="USP93" s="98"/>
      <c r="USQ93" s="98"/>
      <c r="USR93" s="98"/>
      <c r="USS93" s="98"/>
      <c r="UST93" s="98"/>
      <c r="USU93" s="98"/>
      <c r="USV93" s="98"/>
      <c r="USW93" s="98"/>
      <c r="USX93" s="98"/>
      <c r="USY93" s="98"/>
      <c r="USZ93" s="98"/>
      <c r="UTA93" s="98"/>
      <c r="UTB93" s="98"/>
      <c r="UTC93" s="98"/>
      <c r="UTD93" s="98"/>
      <c r="UTE93" s="98"/>
      <c r="UTF93" s="98"/>
      <c r="UTG93" s="98"/>
      <c r="UTH93" s="98"/>
      <c r="UTI93" s="98"/>
      <c r="UTJ93" s="98"/>
      <c r="UTK93" s="98"/>
      <c r="UTL93" s="98"/>
      <c r="UTM93" s="98"/>
      <c r="UTN93" s="98"/>
      <c r="UTO93" s="98"/>
      <c r="UTP93" s="98"/>
      <c r="UTQ93" s="98"/>
      <c r="UTR93" s="98"/>
      <c r="UTS93" s="98"/>
      <c r="UTT93" s="98"/>
      <c r="UTU93" s="98"/>
      <c r="UTV93" s="98"/>
      <c r="UTW93" s="98"/>
      <c r="UTX93" s="98"/>
      <c r="UTY93" s="98"/>
      <c r="UTZ93" s="98"/>
      <c r="UUA93" s="98"/>
      <c r="UUB93" s="98"/>
      <c r="UUC93" s="98"/>
      <c r="UUD93" s="98"/>
      <c r="UUE93" s="98"/>
      <c r="UUF93" s="98"/>
      <c r="UUG93" s="98"/>
      <c r="UUH93" s="98"/>
      <c r="UUI93" s="98"/>
      <c r="UUJ93" s="98"/>
      <c r="UUK93" s="98"/>
      <c r="UUL93" s="98"/>
      <c r="UUM93" s="98"/>
      <c r="UUN93" s="98"/>
      <c r="UUO93" s="98"/>
      <c r="UUP93" s="98"/>
      <c r="UUQ93" s="98"/>
      <c r="UUR93" s="98"/>
      <c r="UUS93" s="98"/>
      <c r="UUT93" s="98"/>
      <c r="UUU93" s="98"/>
      <c r="UUV93" s="98"/>
      <c r="UUW93" s="98"/>
      <c r="UUX93" s="98"/>
      <c r="UUY93" s="98"/>
      <c r="UUZ93" s="98"/>
      <c r="UVA93" s="98"/>
      <c r="UVB93" s="98"/>
      <c r="UVC93" s="98"/>
      <c r="UVD93" s="98"/>
      <c r="UVE93" s="98"/>
      <c r="UVF93" s="98"/>
      <c r="UVG93" s="98"/>
      <c r="UVH93" s="98"/>
      <c r="UVI93" s="98"/>
      <c r="UVJ93" s="98"/>
      <c r="UVK93" s="98"/>
      <c r="UVL93" s="98"/>
      <c r="UVM93" s="98"/>
      <c r="UVN93" s="98"/>
      <c r="UVO93" s="98"/>
      <c r="UVP93" s="98"/>
      <c r="UVQ93" s="98"/>
      <c r="UVR93" s="98"/>
      <c r="UVS93" s="98"/>
      <c r="UVT93" s="98"/>
      <c r="UVU93" s="98"/>
      <c r="UVV93" s="98"/>
      <c r="UVW93" s="98"/>
      <c r="UVX93" s="98"/>
      <c r="UVY93" s="98"/>
      <c r="UVZ93" s="98"/>
      <c r="UWA93" s="98"/>
      <c r="UWB93" s="98"/>
      <c r="UWC93" s="98"/>
      <c r="UWD93" s="98"/>
      <c r="UWE93" s="98"/>
      <c r="UWF93" s="98"/>
      <c r="UWG93" s="98"/>
      <c r="UWH93" s="98"/>
      <c r="UWI93" s="98"/>
      <c r="UWJ93" s="98"/>
      <c r="UWK93" s="98"/>
      <c r="UWL93" s="98"/>
      <c r="UWM93" s="98"/>
      <c r="UWN93" s="98"/>
      <c r="UWO93" s="98"/>
      <c r="UWP93" s="98"/>
      <c r="UWQ93" s="98"/>
      <c r="UWR93" s="98"/>
      <c r="UWS93" s="98"/>
      <c r="UWT93" s="98"/>
      <c r="UWU93" s="98"/>
      <c r="UWV93" s="98"/>
      <c r="UWW93" s="98"/>
      <c r="UWX93" s="98"/>
      <c r="UWY93" s="98"/>
      <c r="UWZ93" s="98"/>
      <c r="UXA93" s="98"/>
      <c r="UXB93" s="98"/>
      <c r="UXC93" s="98"/>
      <c r="UXD93" s="98"/>
      <c r="UXE93" s="98"/>
      <c r="UXF93" s="98"/>
      <c r="UXG93" s="98"/>
      <c r="UXH93" s="98"/>
      <c r="UXI93" s="98"/>
      <c r="UXJ93" s="98"/>
      <c r="UXK93" s="98"/>
      <c r="UXL93" s="98"/>
      <c r="UXM93" s="98"/>
      <c r="UXN93" s="98"/>
      <c r="UXO93" s="98"/>
      <c r="UXP93" s="98"/>
      <c r="UXQ93" s="98"/>
      <c r="UXR93" s="98"/>
      <c r="UXS93" s="98"/>
      <c r="UXT93" s="98"/>
      <c r="UXU93" s="98"/>
      <c r="UXV93" s="98"/>
      <c r="UXW93" s="98"/>
      <c r="UXX93" s="98"/>
      <c r="UXY93" s="98"/>
      <c r="UXZ93" s="98"/>
      <c r="UYA93" s="98"/>
      <c r="UYB93" s="98"/>
      <c r="UYC93" s="98"/>
      <c r="UYD93" s="98"/>
      <c r="UYE93" s="98"/>
      <c r="UYF93" s="98"/>
      <c r="UYG93" s="98"/>
      <c r="UYH93" s="98"/>
      <c r="UYI93" s="98"/>
      <c r="UYJ93" s="98"/>
      <c r="UYK93" s="98"/>
      <c r="UYL93" s="98"/>
      <c r="UYM93" s="98"/>
      <c r="UYN93" s="98"/>
      <c r="UYO93" s="98"/>
      <c r="UYP93" s="98"/>
      <c r="UYQ93" s="98"/>
      <c r="UYR93" s="98"/>
      <c r="UYS93" s="98"/>
      <c r="UYT93" s="98"/>
      <c r="UYU93" s="98"/>
      <c r="UYV93" s="98"/>
      <c r="UYW93" s="98"/>
      <c r="UYX93" s="98"/>
      <c r="UYY93" s="98"/>
      <c r="UYZ93" s="98"/>
      <c r="UZA93" s="98"/>
      <c r="UZB93" s="98"/>
      <c r="UZC93" s="98"/>
      <c r="UZD93" s="98"/>
      <c r="UZE93" s="98"/>
      <c r="UZF93" s="98"/>
      <c r="UZG93" s="98"/>
      <c r="UZH93" s="98"/>
      <c r="UZI93" s="98"/>
      <c r="UZJ93" s="98"/>
      <c r="UZK93" s="98"/>
      <c r="UZL93" s="98"/>
      <c r="UZM93" s="98"/>
      <c r="UZN93" s="98"/>
      <c r="UZO93" s="98"/>
      <c r="UZP93" s="98"/>
      <c r="UZQ93" s="98"/>
      <c r="UZR93" s="98"/>
      <c r="UZS93" s="98"/>
      <c r="UZT93" s="98"/>
      <c r="UZU93" s="98"/>
      <c r="UZV93" s="98"/>
      <c r="UZW93" s="98"/>
      <c r="UZX93" s="98"/>
      <c r="UZY93" s="98"/>
      <c r="UZZ93" s="98"/>
      <c r="VAA93" s="98"/>
      <c r="VAB93" s="98"/>
      <c r="VAC93" s="98"/>
      <c r="VAD93" s="98"/>
      <c r="VAE93" s="98"/>
      <c r="VAF93" s="98"/>
      <c r="VAG93" s="98"/>
      <c r="VAH93" s="98"/>
      <c r="VAI93" s="98"/>
      <c r="VAJ93" s="98"/>
      <c r="VAK93" s="98"/>
      <c r="VAL93" s="98"/>
      <c r="VAM93" s="98"/>
      <c r="VAN93" s="98"/>
      <c r="VAO93" s="98"/>
      <c r="VAP93" s="98"/>
      <c r="VAQ93" s="98"/>
      <c r="VAR93" s="98"/>
      <c r="VAS93" s="98"/>
      <c r="VAT93" s="98"/>
      <c r="VAU93" s="98"/>
      <c r="VAV93" s="98"/>
      <c r="VAW93" s="98"/>
      <c r="VAX93" s="98"/>
      <c r="VAY93" s="98"/>
      <c r="VAZ93" s="98"/>
      <c r="VBA93" s="98"/>
      <c r="VBB93" s="98"/>
      <c r="VBC93" s="98"/>
      <c r="VBD93" s="98"/>
      <c r="VBE93" s="98"/>
      <c r="VBF93" s="98"/>
      <c r="VBG93" s="98"/>
      <c r="VBH93" s="98"/>
      <c r="VBI93" s="98"/>
      <c r="VBJ93" s="98"/>
      <c r="VBK93" s="98"/>
      <c r="VBL93" s="98"/>
      <c r="VBM93" s="98"/>
      <c r="VBN93" s="98"/>
      <c r="VBO93" s="98"/>
      <c r="VBP93" s="98"/>
      <c r="VBQ93" s="98"/>
      <c r="VBR93" s="98"/>
      <c r="VBS93" s="98"/>
      <c r="VBT93" s="98"/>
      <c r="VBU93" s="98"/>
      <c r="VBV93" s="98"/>
      <c r="VBW93" s="98"/>
      <c r="VBX93" s="98"/>
      <c r="VBY93" s="98"/>
      <c r="VBZ93" s="98"/>
      <c r="VCA93" s="98"/>
      <c r="VCB93" s="98"/>
      <c r="VCC93" s="98"/>
      <c r="VCD93" s="98"/>
      <c r="VCE93" s="98"/>
      <c r="VCF93" s="98"/>
      <c r="VCG93" s="98"/>
      <c r="VCH93" s="98"/>
      <c r="VCI93" s="98"/>
      <c r="VCJ93" s="98"/>
      <c r="VCK93" s="98"/>
      <c r="VCL93" s="98"/>
      <c r="VCM93" s="98"/>
      <c r="VCN93" s="98"/>
      <c r="VCO93" s="98"/>
      <c r="VCP93" s="98"/>
      <c r="VCQ93" s="98"/>
      <c r="VCR93" s="98"/>
      <c r="VCS93" s="98"/>
      <c r="VCT93" s="98"/>
      <c r="VCU93" s="98"/>
      <c r="VCV93" s="98"/>
      <c r="VCW93" s="98"/>
      <c r="VCX93" s="98"/>
      <c r="VCY93" s="98"/>
      <c r="VCZ93" s="98"/>
      <c r="VDA93" s="98"/>
      <c r="VDB93" s="98"/>
      <c r="VDC93" s="98"/>
      <c r="VDD93" s="98"/>
      <c r="VDE93" s="98"/>
      <c r="VDF93" s="98"/>
      <c r="VDG93" s="98"/>
      <c r="VDH93" s="98"/>
      <c r="VDI93" s="98"/>
      <c r="VDJ93" s="98"/>
      <c r="VDK93" s="98"/>
      <c r="VDL93" s="98"/>
      <c r="VDM93" s="98"/>
      <c r="VDN93" s="98"/>
      <c r="VDO93" s="98"/>
      <c r="VDP93" s="98"/>
      <c r="VDQ93" s="98"/>
      <c r="VDR93" s="98"/>
      <c r="VDS93" s="98"/>
      <c r="VDT93" s="98"/>
      <c r="VDU93" s="98"/>
      <c r="VDV93" s="98"/>
      <c r="VDW93" s="98"/>
      <c r="VDX93" s="98"/>
      <c r="VDY93" s="98"/>
      <c r="VDZ93" s="98"/>
      <c r="VEA93" s="98"/>
      <c r="VEB93" s="98"/>
      <c r="VEC93" s="98"/>
      <c r="VED93" s="98"/>
      <c r="VEE93" s="98"/>
      <c r="VEF93" s="98"/>
      <c r="VEG93" s="98"/>
      <c r="VEH93" s="98"/>
      <c r="VEI93" s="98"/>
      <c r="VEJ93" s="98"/>
      <c r="VEK93" s="98"/>
      <c r="VEL93" s="98"/>
      <c r="VEM93" s="98"/>
      <c r="VEN93" s="98"/>
      <c r="VEO93" s="98"/>
      <c r="VEP93" s="98"/>
      <c r="VEQ93" s="98"/>
      <c r="VER93" s="98"/>
      <c r="VES93" s="98"/>
      <c r="VET93" s="98"/>
      <c r="VEU93" s="98"/>
      <c r="VEV93" s="98"/>
      <c r="VEW93" s="98"/>
      <c r="VEX93" s="98"/>
      <c r="VEY93" s="98"/>
      <c r="VEZ93" s="98"/>
      <c r="VFA93" s="98"/>
      <c r="VFB93" s="98"/>
      <c r="VFC93" s="98"/>
      <c r="VFD93" s="98"/>
      <c r="VFE93" s="98"/>
      <c r="VFF93" s="98"/>
      <c r="VFG93" s="98"/>
      <c r="VFH93" s="98"/>
      <c r="VFI93" s="98"/>
      <c r="VFJ93" s="98"/>
      <c r="VFK93" s="98"/>
      <c r="VFL93" s="98"/>
      <c r="VFM93" s="98"/>
      <c r="VFN93" s="98"/>
      <c r="VFO93" s="98"/>
      <c r="VFP93" s="98"/>
      <c r="VFQ93" s="98"/>
      <c r="VFR93" s="98"/>
      <c r="VFS93" s="98"/>
      <c r="VFT93" s="98"/>
      <c r="VFU93" s="98"/>
      <c r="VFV93" s="98"/>
      <c r="VFW93" s="98"/>
      <c r="VFX93" s="98"/>
      <c r="VFY93" s="98"/>
      <c r="VFZ93" s="98"/>
      <c r="VGA93" s="98"/>
      <c r="VGB93" s="98"/>
      <c r="VGC93" s="98"/>
      <c r="VGD93" s="98"/>
      <c r="VGE93" s="98"/>
      <c r="VGF93" s="98"/>
      <c r="VGG93" s="98"/>
      <c r="VGH93" s="98"/>
      <c r="VGI93" s="98"/>
      <c r="VGJ93" s="98"/>
      <c r="VGK93" s="98"/>
      <c r="VGL93" s="98"/>
      <c r="VGM93" s="98"/>
      <c r="VGN93" s="98"/>
      <c r="VGO93" s="98"/>
      <c r="VGP93" s="98"/>
      <c r="VGQ93" s="98"/>
      <c r="VGR93" s="98"/>
      <c r="VGS93" s="98"/>
      <c r="VGT93" s="98"/>
      <c r="VGU93" s="98"/>
      <c r="VGV93" s="98"/>
      <c r="VGW93" s="98"/>
      <c r="VGX93" s="98"/>
      <c r="VGY93" s="98"/>
      <c r="VGZ93" s="98"/>
      <c r="VHA93" s="98"/>
      <c r="VHB93" s="98"/>
      <c r="VHC93" s="98"/>
      <c r="VHD93" s="98"/>
      <c r="VHE93" s="98"/>
      <c r="VHF93" s="98"/>
      <c r="VHG93" s="98"/>
      <c r="VHH93" s="98"/>
      <c r="VHI93" s="98"/>
      <c r="VHJ93" s="98"/>
      <c r="VHK93" s="98"/>
      <c r="VHL93" s="98"/>
      <c r="VHM93" s="98"/>
      <c r="VHN93" s="98"/>
      <c r="VHO93" s="98"/>
      <c r="VHP93" s="98"/>
      <c r="VHQ93" s="98"/>
      <c r="VHR93" s="98"/>
      <c r="VHS93" s="98"/>
      <c r="VHT93" s="98"/>
      <c r="VHU93" s="98"/>
      <c r="VHV93" s="98"/>
      <c r="VHW93" s="98"/>
      <c r="VHX93" s="98"/>
      <c r="VHY93" s="98"/>
      <c r="VHZ93" s="98"/>
      <c r="VIA93" s="98"/>
      <c r="VIB93" s="98"/>
      <c r="VIC93" s="98"/>
      <c r="VID93" s="98"/>
      <c r="VIE93" s="98"/>
      <c r="VIF93" s="98"/>
      <c r="VIG93" s="98"/>
      <c r="VIH93" s="98"/>
      <c r="VII93" s="98"/>
      <c r="VIJ93" s="98"/>
      <c r="VIK93" s="98"/>
      <c r="VIL93" s="98"/>
      <c r="VIM93" s="98"/>
      <c r="VIN93" s="98"/>
      <c r="VIO93" s="98"/>
      <c r="VIP93" s="98"/>
      <c r="VIQ93" s="98"/>
      <c r="VIR93" s="98"/>
      <c r="VIS93" s="98"/>
      <c r="VIT93" s="98"/>
      <c r="VIU93" s="98"/>
      <c r="VIV93" s="98"/>
      <c r="VIW93" s="98"/>
      <c r="VIX93" s="98"/>
      <c r="VIY93" s="98"/>
      <c r="VIZ93" s="98"/>
      <c r="VJA93" s="98"/>
      <c r="VJB93" s="98"/>
      <c r="VJC93" s="98"/>
      <c r="VJD93" s="98"/>
      <c r="VJE93" s="98"/>
      <c r="VJF93" s="98"/>
      <c r="VJG93" s="98"/>
      <c r="VJH93" s="98"/>
      <c r="VJI93" s="98"/>
      <c r="VJJ93" s="98"/>
      <c r="VJK93" s="98"/>
      <c r="VJL93" s="98"/>
      <c r="VJM93" s="98"/>
      <c r="VJN93" s="98"/>
      <c r="VJO93" s="98"/>
      <c r="VJP93" s="98"/>
      <c r="VJQ93" s="98"/>
      <c r="VJR93" s="98"/>
      <c r="VJS93" s="98"/>
      <c r="VJT93" s="98"/>
      <c r="VJU93" s="98"/>
      <c r="VJV93" s="98"/>
      <c r="VJW93" s="98"/>
      <c r="VJX93" s="98"/>
      <c r="VJY93" s="98"/>
      <c r="VJZ93" s="98"/>
      <c r="VKA93" s="98"/>
      <c r="VKB93" s="98"/>
      <c r="VKC93" s="98"/>
      <c r="VKD93" s="98"/>
      <c r="VKE93" s="98"/>
      <c r="VKF93" s="98"/>
      <c r="VKG93" s="98"/>
      <c r="VKH93" s="98"/>
      <c r="VKI93" s="98"/>
      <c r="VKJ93" s="98"/>
      <c r="VKK93" s="98"/>
      <c r="VKL93" s="98"/>
      <c r="VKM93" s="98"/>
      <c r="VKN93" s="98"/>
      <c r="VKO93" s="98"/>
      <c r="VKP93" s="98"/>
      <c r="VKQ93" s="98"/>
      <c r="VKR93" s="98"/>
      <c r="VKS93" s="98"/>
      <c r="VKT93" s="98"/>
      <c r="VKU93" s="98"/>
      <c r="VKV93" s="98"/>
      <c r="VKW93" s="98"/>
      <c r="VKX93" s="98"/>
      <c r="VKY93" s="98"/>
      <c r="VKZ93" s="98"/>
      <c r="VLA93" s="98"/>
      <c r="VLB93" s="98"/>
      <c r="VLC93" s="98"/>
      <c r="VLD93" s="98"/>
      <c r="VLE93" s="98"/>
      <c r="VLF93" s="98"/>
      <c r="VLG93" s="98"/>
      <c r="VLH93" s="98"/>
      <c r="VLI93" s="98"/>
      <c r="VLJ93" s="98"/>
      <c r="VLK93" s="98"/>
      <c r="VLL93" s="98"/>
      <c r="VLM93" s="98"/>
      <c r="VLN93" s="98"/>
      <c r="VLO93" s="98"/>
      <c r="VLP93" s="98"/>
      <c r="VLQ93" s="98"/>
      <c r="VLR93" s="98"/>
      <c r="VLS93" s="98"/>
      <c r="VLT93" s="98"/>
      <c r="VLU93" s="98"/>
      <c r="VLV93" s="98"/>
      <c r="VLW93" s="98"/>
      <c r="VLX93" s="98"/>
      <c r="VLY93" s="98"/>
      <c r="VLZ93" s="98"/>
      <c r="VMA93" s="98"/>
      <c r="VMB93" s="98"/>
      <c r="VMC93" s="98"/>
      <c r="VMD93" s="98"/>
      <c r="VME93" s="98"/>
      <c r="VMF93" s="98"/>
      <c r="VMG93" s="98"/>
      <c r="VMH93" s="98"/>
      <c r="VMI93" s="98"/>
      <c r="VMJ93" s="98"/>
      <c r="VMK93" s="98"/>
      <c r="VML93" s="98"/>
      <c r="VMM93" s="98"/>
      <c r="VMN93" s="98"/>
      <c r="VMO93" s="98"/>
      <c r="VMP93" s="98"/>
      <c r="VMQ93" s="98"/>
      <c r="VMR93" s="98"/>
      <c r="VMS93" s="98"/>
      <c r="VMT93" s="98"/>
      <c r="VMU93" s="98"/>
      <c r="VMV93" s="98"/>
      <c r="VMW93" s="98"/>
      <c r="VMX93" s="98"/>
      <c r="VMY93" s="98"/>
      <c r="VMZ93" s="98"/>
      <c r="VNA93" s="98"/>
      <c r="VNB93" s="98"/>
      <c r="VNC93" s="98"/>
      <c r="VND93" s="98"/>
      <c r="VNE93" s="98"/>
      <c r="VNF93" s="98"/>
      <c r="VNG93" s="98"/>
      <c r="VNH93" s="98"/>
      <c r="VNI93" s="98"/>
      <c r="VNJ93" s="98"/>
      <c r="VNK93" s="98"/>
      <c r="VNL93" s="98"/>
      <c r="VNM93" s="98"/>
      <c r="VNN93" s="98"/>
      <c r="VNO93" s="98"/>
      <c r="VNP93" s="98"/>
      <c r="VNQ93" s="98"/>
      <c r="VNR93" s="98"/>
      <c r="VNS93" s="98"/>
      <c r="VNT93" s="98"/>
      <c r="VNU93" s="98"/>
      <c r="VNV93" s="98"/>
      <c r="VNW93" s="98"/>
      <c r="VNX93" s="98"/>
      <c r="VNY93" s="98"/>
      <c r="VNZ93" s="98"/>
      <c r="VOA93" s="98"/>
      <c r="VOB93" s="98"/>
      <c r="VOC93" s="98"/>
      <c r="VOD93" s="98"/>
      <c r="VOE93" s="98"/>
      <c r="VOF93" s="98"/>
      <c r="VOG93" s="98"/>
      <c r="VOH93" s="98"/>
      <c r="VOI93" s="98"/>
      <c r="VOJ93" s="98"/>
      <c r="VOK93" s="98"/>
      <c r="VOL93" s="98"/>
      <c r="VOM93" s="98"/>
      <c r="VON93" s="98"/>
      <c r="VOO93" s="98"/>
      <c r="VOP93" s="98"/>
      <c r="VOQ93" s="98"/>
      <c r="VOR93" s="98"/>
      <c r="VOS93" s="98"/>
      <c r="VOT93" s="98"/>
      <c r="VOU93" s="98"/>
      <c r="VOV93" s="98"/>
      <c r="VOW93" s="98"/>
      <c r="VOX93" s="98"/>
      <c r="VOY93" s="98"/>
      <c r="VOZ93" s="98"/>
      <c r="VPA93" s="98"/>
      <c r="VPB93" s="98"/>
      <c r="VPC93" s="98"/>
      <c r="VPD93" s="98"/>
      <c r="VPE93" s="98"/>
      <c r="VPF93" s="98"/>
      <c r="VPG93" s="98"/>
      <c r="VPH93" s="98"/>
      <c r="VPI93" s="98"/>
      <c r="VPJ93" s="98"/>
      <c r="VPK93" s="98"/>
      <c r="VPL93" s="98"/>
      <c r="VPM93" s="98"/>
      <c r="VPN93" s="98"/>
      <c r="VPO93" s="98"/>
      <c r="VPP93" s="98"/>
      <c r="VPQ93" s="98"/>
      <c r="VPR93" s="98"/>
      <c r="VPS93" s="98"/>
      <c r="VPT93" s="98"/>
      <c r="VPU93" s="98"/>
      <c r="VPV93" s="98"/>
      <c r="VPW93" s="98"/>
      <c r="VPX93" s="98"/>
      <c r="VPY93" s="98"/>
      <c r="VPZ93" s="98"/>
      <c r="VQA93" s="98"/>
      <c r="VQB93" s="98"/>
      <c r="VQC93" s="98"/>
      <c r="VQD93" s="98"/>
      <c r="VQE93" s="98"/>
      <c r="VQF93" s="98"/>
      <c r="VQG93" s="98"/>
      <c r="VQH93" s="98"/>
      <c r="VQI93" s="98"/>
      <c r="VQJ93" s="98"/>
      <c r="VQK93" s="98"/>
      <c r="VQL93" s="98"/>
      <c r="VQM93" s="98"/>
      <c r="VQN93" s="98"/>
      <c r="VQO93" s="98"/>
      <c r="VQP93" s="98"/>
      <c r="VQQ93" s="98"/>
      <c r="VQR93" s="98"/>
      <c r="VQS93" s="98"/>
      <c r="VQT93" s="98"/>
      <c r="VQU93" s="98"/>
      <c r="VQV93" s="98"/>
      <c r="VQW93" s="98"/>
      <c r="VQX93" s="98"/>
      <c r="VQY93" s="98"/>
      <c r="VQZ93" s="98"/>
      <c r="VRA93" s="98"/>
      <c r="VRB93" s="98"/>
      <c r="VRC93" s="98"/>
      <c r="VRD93" s="98"/>
      <c r="VRE93" s="98"/>
      <c r="VRF93" s="98"/>
      <c r="VRG93" s="98"/>
      <c r="VRH93" s="98"/>
      <c r="VRI93" s="98"/>
      <c r="VRJ93" s="98"/>
      <c r="VRK93" s="98"/>
      <c r="VRL93" s="98"/>
      <c r="VRM93" s="98"/>
      <c r="VRN93" s="98"/>
      <c r="VRO93" s="98"/>
      <c r="VRP93" s="98"/>
      <c r="VRQ93" s="98"/>
      <c r="VRR93" s="98"/>
      <c r="VRS93" s="98"/>
      <c r="VRT93" s="98"/>
      <c r="VRU93" s="98"/>
      <c r="VRV93" s="98"/>
      <c r="VRW93" s="98"/>
      <c r="VRX93" s="98"/>
      <c r="VRY93" s="98"/>
      <c r="VRZ93" s="98"/>
      <c r="VSA93" s="98"/>
      <c r="VSB93" s="98"/>
      <c r="VSC93" s="98"/>
      <c r="VSD93" s="98"/>
      <c r="VSE93" s="98"/>
      <c r="VSF93" s="98"/>
      <c r="VSG93" s="98"/>
      <c r="VSH93" s="98"/>
      <c r="VSI93" s="98"/>
      <c r="VSJ93" s="98"/>
      <c r="VSK93" s="98"/>
      <c r="VSL93" s="98"/>
      <c r="VSM93" s="98"/>
      <c r="VSN93" s="98"/>
      <c r="VSO93" s="98"/>
      <c r="VSP93" s="98"/>
      <c r="VSQ93" s="98"/>
      <c r="VSR93" s="98"/>
      <c r="VSS93" s="98"/>
      <c r="VST93" s="98"/>
      <c r="VSU93" s="98"/>
      <c r="VSV93" s="98"/>
      <c r="VSW93" s="98"/>
      <c r="VSX93" s="98"/>
      <c r="VSY93" s="98"/>
      <c r="VSZ93" s="98"/>
      <c r="VTA93" s="98"/>
      <c r="VTB93" s="98"/>
      <c r="VTC93" s="98"/>
      <c r="VTD93" s="98"/>
      <c r="VTE93" s="98"/>
      <c r="VTF93" s="98"/>
      <c r="VTG93" s="98"/>
      <c r="VTH93" s="98"/>
      <c r="VTI93" s="98"/>
      <c r="VTJ93" s="98"/>
      <c r="VTK93" s="98"/>
      <c r="VTL93" s="98"/>
      <c r="VTM93" s="98"/>
      <c r="VTN93" s="98"/>
      <c r="VTO93" s="98"/>
      <c r="VTP93" s="98"/>
      <c r="VTQ93" s="98"/>
      <c r="VTR93" s="98"/>
      <c r="VTS93" s="98"/>
      <c r="VTT93" s="98"/>
      <c r="VTU93" s="98"/>
      <c r="VTV93" s="98"/>
      <c r="VTW93" s="98"/>
      <c r="VTX93" s="98"/>
      <c r="VTY93" s="98"/>
      <c r="VTZ93" s="98"/>
      <c r="VUA93" s="98"/>
      <c r="VUB93" s="98"/>
      <c r="VUC93" s="98"/>
      <c r="VUD93" s="98"/>
      <c r="VUE93" s="98"/>
      <c r="VUF93" s="98"/>
      <c r="VUG93" s="98"/>
      <c r="VUH93" s="98"/>
      <c r="VUI93" s="98"/>
      <c r="VUJ93" s="98"/>
      <c r="VUK93" s="98"/>
      <c r="VUL93" s="98"/>
      <c r="VUM93" s="98"/>
      <c r="VUN93" s="98"/>
      <c r="VUO93" s="98"/>
      <c r="VUP93" s="98"/>
      <c r="VUQ93" s="98"/>
      <c r="VUR93" s="98"/>
      <c r="VUS93" s="98"/>
      <c r="VUT93" s="98"/>
      <c r="VUU93" s="98"/>
      <c r="VUV93" s="98"/>
      <c r="VUW93" s="98"/>
      <c r="VUX93" s="98"/>
      <c r="VUY93" s="98"/>
      <c r="VUZ93" s="98"/>
      <c r="VVA93" s="98"/>
      <c r="VVB93" s="98"/>
      <c r="VVC93" s="98"/>
      <c r="VVD93" s="98"/>
      <c r="VVE93" s="98"/>
      <c r="VVF93" s="98"/>
      <c r="VVG93" s="98"/>
      <c r="VVH93" s="98"/>
      <c r="VVI93" s="98"/>
      <c r="VVJ93" s="98"/>
      <c r="VVK93" s="98"/>
      <c r="VVL93" s="98"/>
      <c r="VVM93" s="98"/>
      <c r="VVN93" s="98"/>
      <c r="VVO93" s="98"/>
      <c r="VVP93" s="98"/>
      <c r="VVQ93" s="98"/>
      <c r="VVR93" s="98"/>
      <c r="VVS93" s="98"/>
      <c r="VVT93" s="98"/>
      <c r="VVU93" s="98"/>
      <c r="VVV93" s="98"/>
      <c r="VVW93" s="98"/>
      <c r="VVX93" s="98"/>
      <c r="VVY93" s="98"/>
      <c r="VVZ93" s="98"/>
      <c r="VWA93" s="98"/>
      <c r="VWB93" s="98"/>
      <c r="VWC93" s="98"/>
      <c r="VWD93" s="98"/>
      <c r="VWE93" s="98"/>
      <c r="VWF93" s="98"/>
      <c r="VWG93" s="98"/>
      <c r="VWH93" s="98"/>
      <c r="VWI93" s="98"/>
      <c r="VWJ93" s="98"/>
      <c r="VWK93" s="98"/>
      <c r="VWL93" s="98"/>
      <c r="VWM93" s="98"/>
      <c r="VWN93" s="98"/>
      <c r="VWO93" s="98"/>
      <c r="VWP93" s="98"/>
      <c r="VWQ93" s="98"/>
      <c r="VWR93" s="98"/>
      <c r="VWS93" s="98"/>
      <c r="VWT93" s="98"/>
      <c r="VWU93" s="98"/>
      <c r="VWV93" s="98"/>
      <c r="VWW93" s="98"/>
      <c r="VWX93" s="98"/>
      <c r="VWY93" s="98"/>
      <c r="VWZ93" s="98"/>
      <c r="VXA93" s="98"/>
      <c r="VXB93" s="98"/>
      <c r="VXC93" s="98"/>
      <c r="VXD93" s="98"/>
      <c r="VXE93" s="98"/>
      <c r="VXF93" s="98"/>
      <c r="VXG93" s="98"/>
      <c r="VXH93" s="98"/>
      <c r="VXI93" s="98"/>
      <c r="VXJ93" s="98"/>
      <c r="VXK93" s="98"/>
      <c r="VXL93" s="98"/>
      <c r="VXM93" s="98"/>
      <c r="VXN93" s="98"/>
      <c r="VXO93" s="98"/>
      <c r="VXP93" s="98"/>
      <c r="VXQ93" s="98"/>
      <c r="VXR93" s="98"/>
      <c r="VXS93" s="98"/>
      <c r="VXT93" s="98"/>
      <c r="VXU93" s="98"/>
      <c r="VXV93" s="98"/>
      <c r="VXW93" s="98"/>
      <c r="VXX93" s="98"/>
      <c r="VXY93" s="98"/>
      <c r="VXZ93" s="98"/>
      <c r="VYA93" s="98"/>
      <c r="VYB93" s="98"/>
      <c r="VYC93" s="98"/>
      <c r="VYD93" s="98"/>
      <c r="VYE93" s="98"/>
      <c r="VYF93" s="98"/>
      <c r="VYG93" s="98"/>
      <c r="VYH93" s="98"/>
      <c r="VYI93" s="98"/>
      <c r="VYJ93" s="98"/>
      <c r="VYK93" s="98"/>
      <c r="VYL93" s="98"/>
      <c r="VYM93" s="98"/>
      <c r="VYN93" s="98"/>
      <c r="VYO93" s="98"/>
      <c r="VYP93" s="98"/>
      <c r="VYQ93" s="98"/>
      <c r="VYR93" s="98"/>
      <c r="VYS93" s="98"/>
      <c r="VYT93" s="98"/>
      <c r="VYU93" s="98"/>
      <c r="VYV93" s="98"/>
      <c r="VYW93" s="98"/>
      <c r="VYX93" s="98"/>
      <c r="VYY93" s="98"/>
      <c r="VYZ93" s="98"/>
      <c r="VZA93" s="98"/>
      <c r="VZB93" s="98"/>
      <c r="VZC93" s="98"/>
      <c r="VZD93" s="98"/>
      <c r="VZE93" s="98"/>
      <c r="VZF93" s="98"/>
      <c r="VZG93" s="98"/>
      <c r="VZH93" s="98"/>
      <c r="VZI93" s="98"/>
      <c r="VZJ93" s="98"/>
      <c r="VZK93" s="98"/>
      <c r="VZL93" s="98"/>
      <c r="VZM93" s="98"/>
      <c r="VZN93" s="98"/>
      <c r="VZO93" s="98"/>
      <c r="VZP93" s="98"/>
      <c r="VZQ93" s="98"/>
      <c r="VZR93" s="98"/>
      <c r="VZS93" s="98"/>
      <c r="VZT93" s="98"/>
      <c r="VZU93" s="98"/>
      <c r="VZV93" s="98"/>
      <c r="VZW93" s="98"/>
      <c r="VZX93" s="98"/>
      <c r="VZY93" s="98"/>
      <c r="VZZ93" s="98"/>
      <c r="WAA93" s="98"/>
      <c r="WAB93" s="98"/>
      <c r="WAC93" s="98"/>
      <c r="WAD93" s="98"/>
      <c r="WAE93" s="98"/>
      <c r="WAF93" s="98"/>
      <c r="WAG93" s="98"/>
      <c r="WAH93" s="98"/>
      <c r="WAI93" s="98"/>
      <c r="WAJ93" s="98"/>
      <c r="WAK93" s="98"/>
      <c r="WAL93" s="98"/>
      <c r="WAM93" s="98"/>
      <c r="WAN93" s="98"/>
      <c r="WAO93" s="98"/>
      <c r="WAP93" s="98"/>
      <c r="WAQ93" s="98"/>
      <c r="WAR93" s="98"/>
      <c r="WAS93" s="98"/>
      <c r="WAT93" s="98"/>
      <c r="WAU93" s="98"/>
      <c r="WAV93" s="98"/>
      <c r="WAW93" s="98"/>
      <c r="WAX93" s="98"/>
      <c r="WAY93" s="98"/>
      <c r="WAZ93" s="98"/>
      <c r="WBA93" s="98"/>
      <c r="WBB93" s="98"/>
      <c r="WBC93" s="98"/>
      <c r="WBD93" s="98"/>
      <c r="WBE93" s="98"/>
      <c r="WBF93" s="98"/>
      <c r="WBG93" s="98"/>
      <c r="WBH93" s="98"/>
      <c r="WBI93" s="98"/>
      <c r="WBJ93" s="98"/>
      <c r="WBK93" s="98"/>
      <c r="WBL93" s="98"/>
      <c r="WBM93" s="98"/>
      <c r="WBN93" s="98"/>
      <c r="WBO93" s="98"/>
      <c r="WBP93" s="98"/>
      <c r="WBQ93" s="98"/>
      <c r="WBR93" s="98"/>
      <c r="WBS93" s="98"/>
      <c r="WBT93" s="98"/>
      <c r="WBU93" s="98"/>
      <c r="WBV93" s="98"/>
      <c r="WBW93" s="98"/>
      <c r="WBX93" s="98"/>
      <c r="WBY93" s="98"/>
      <c r="WBZ93" s="98"/>
      <c r="WCA93" s="98"/>
      <c r="WCB93" s="98"/>
      <c r="WCC93" s="98"/>
      <c r="WCD93" s="98"/>
      <c r="WCE93" s="98"/>
      <c r="WCF93" s="98"/>
      <c r="WCG93" s="98"/>
      <c r="WCH93" s="98"/>
      <c r="WCI93" s="98"/>
      <c r="WCJ93" s="98"/>
      <c r="WCK93" s="98"/>
      <c r="WCL93" s="98"/>
      <c r="WCM93" s="98"/>
      <c r="WCN93" s="98"/>
      <c r="WCO93" s="98"/>
      <c r="WCP93" s="98"/>
      <c r="WCQ93" s="98"/>
      <c r="WCR93" s="98"/>
      <c r="WCS93" s="98"/>
      <c r="WCT93" s="98"/>
      <c r="WCU93" s="98"/>
      <c r="WCV93" s="98"/>
      <c r="WCW93" s="98"/>
      <c r="WCX93" s="98"/>
      <c r="WCY93" s="98"/>
      <c r="WCZ93" s="98"/>
      <c r="WDA93" s="98"/>
      <c r="WDB93" s="98"/>
      <c r="WDC93" s="98"/>
      <c r="WDD93" s="98"/>
      <c r="WDE93" s="98"/>
      <c r="WDF93" s="98"/>
      <c r="WDG93" s="98"/>
      <c r="WDH93" s="98"/>
      <c r="WDI93" s="98"/>
      <c r="WDJ93" s="98"/>
      <c r="WDK93" s="98"/>
      <c r="WDL93" s="98"/>
      <c r="WDM93" s="98"/>
      <c r="WDN93" s="98"/>
      <c r="WDO93" s="98"/>
      <c r="WDP93" s="98"/>
      <c r="WDQ93" s="98"/>
      <c r="WDR93" s="98"/>
      <c r="WDS93" s="98"/>
      <c r="WDT93" s="98"/>
      <c r="WDU93" s="98"/>
      <c r="WDV93" s="98"/>
      <c r="WDW93" s="98"/>
      <c r="WDX93" s="98"/>
      <c r="WDY93" s="98"/>
      <c r="WDZ93" s="98"/>
      <c r="WEA93" s="98"/>
      <c r="WEB93" s="98"/>
      <c r="WEC93" s="98"/>
      <c r="WED93" s="98"/>
      <c r="WEE93" s="98"/>
      <c r="WEF93" s="98"/>
      <c r="WEG93" s="98"/>
      <c r="WEH93" s="98"/>
      <c r="WEI93" s="98"/>
      <c r="WEJ93" s="98"/>
      <c r="WEK93" s="98"/>
      <c r="WEL93" s="98"/>
      <c r="WEM93" s="98"/>
      <c r="WEN93" s="98"/>
      <c r="WEO93" s="98"/>
      <c r="WEP93" s="98"/>
      <c r="WEQ93" s="98"/>
      <c r="WER93" s="98"/>
      <c r="WES93" s="98"/>
      <c r="WET93" s="98"/>
      <c r="WEU93" s="98"/>
      <c r="WEV93" s="98"/>
      <c r="WEW93" s="98"/>
      <c r="WEX93" s="98"/>
      <c r="WEY93" s="98"/>
      <c r="WEZ93" s="98"/>
      <c r="WFA93" s="98"/>
      <c r="WFB93" s="98"/>
      <c r="WFC93" s="98"/>
      <c r="WFD93" s="98"/>
      <c r="WFE93" s="98"/>
      <c r="WFF93" s="98"/>
      <c r="WFG93" s="98"/>
      <c r="WFH93" s="98"/>
      <c r="WFI93" s="98"/>
      <c r="WFJ93" s="98"/>
      <c r="WFK93" s="98"/>
      <c r="WFL93" s="98"/>
      <c r="WFM93" s="98"/>
      <c r="WFN93" s="98"/>
      <c r="WFO93" s="98"/>
      <c r="WFP93" s="98"/>
      <c r="WFQ93" s="98"/>
      <c r="WFR93" s="98"/>
      <c r="WFS93" s="98"/>
      <c r="WFT93" s="98"/>
      <c r="WFU93" s="98"/>
      <c r="WFV93" s="98"/>
      <c r="WFW93" s="98"/>
      <c r="WFX93" s="98"/>
      <c r="WFY93" s="98"/>
      <c r="WFZ93" s="98"/>
      <c r="WGA93" s="98"/>
      <c r="WGB93" s="98"/>
      <c r="WGC93" s="98"/>
      <c r="WGD93" s="98"/>
      <c r="WGE93" s="98"/>
      <c r="WGF93" s="98"/>
      <c r="WGG93" s="98"/>
      <c r="WGH93" s="98"/>
      <c r="WGI93" s="98"/>
      <c r="WGJ93" s="98"/>
      <c r="WGK93" s="98"/>
      <c r="WGL93" s="98"/>
      <c r="WGM93" s="98"/>
      <c r="WGN93" s="98"/>
      <c r="WGO93" s="98"/>
      <c r="WGP93" s="98"/>
      <c r="WGQ93" s="98"/>
      <c r="WGR93" s="98"/>
      <c r="WGS93" s="98"/>
      <c r="WGT93" s="98"/>
      <c r="WGU93" s="98"/>
      <c r="WGV93" s="98"/>
      <c r="WGW93" s="98"/>
      <c r="WGX93" s="98"/>
      <c r="WGY93" s="98"/>
      <c r="WGZ93" s="98"/>
      <c r="WHA93" s="98"/>
      <c r="WHB93" s="98"/>
      <c r="WHC93" s="98"/>
      <c r="WHD93" s="98"/>
      <c r="WHE93" s="98"/>
      <c r="WHF93" s="98"/>
      <c r="WHG93" s="98"/>
      <c r="WHH93" s="98"/>
      <c r="WHI93" s="98"/>
      <c r="WHJ93" s="98"/>
      <c r="WHK93" s="98"/>
      <c r="WHL93" s="98"/>
      <c r="WHM93" s="98"/>
      <c r="WHN93" s="98"/>
      <c r="WHO93" s="98"/>
      <c r="WHP93" s="98"/>
      <c r="WHQ93" s="98"/>
      <c r="WHR93" s="98"/>
      <c r="WHS93" s="98"/>
      <c r="WHT93" s="98"/>
      <c r="WHU93" s="98"/>
      <c r="WHV93" s="98"/>
      <c r="WHW93" s="98"/>
      <c r="WHX93" s="98"/>
      <c r="WHY93" s="98"/>
      <c r="WHZ93" s="98"/>
      <c r="WIA93" s="98"/>
      <c r="WIB93" s="98"/>
      <c r="WIC93" s="98"/>
      <c r="WID93" s="98"/>
      <c r="WIE93" s="98"/>
      <c r="WIF93" s="98"/>
      <c r="WIG93" s="98"/>
      <c r="WIH93" s="98"/>
      <c r="WII93" s="98"/>
      <c r="WIJ93" s="98"/>
      <c r="WIK93" s="98"/>
      <c r="WIL93" s="98"/>
      <c r="WIM93" s="98"/>
      <c r="WIN93" s="98"/>
      <c r="WIO93" s="98"/>
      <c r="WIP93" s="98"/>
      <c r="WIQ93" s="98"/>
      <c r="WIR93" s="98"/>
      <c r="WIS93" s="98"/>
      <c r="WIT93" s="98"/>
      <c r="WIU93" s="98"/>
      <c r="WIV93" s="98"/>
      <c r="WIW93" s="98"/>
      <c r="WIX93" s="98"/>
      <c r="WIY93" s="98"/>
      <c r="WIZ93" s="98"/>
      <c r="WJA93" s="98"/>
      <c r="WJB93" s="98"/>
      <c r="WJC93" s="98"/>
      <c r="WJD93" s="98"/>
      <c r="WJE93" s="98"/>
      <c r="WJF93" s="98"/>
      <c r="WJG93" s="98"/>
      <c r="WJH93" s="98"/>
      <c r="WJI93" s="98"/>
      <c r="WJJ93" s="98"/>
      <c r="WJK93" s="98"/>
      <c r="WJL93" s="98"/>
      <c r="WJM93" s="98"/>
      <c r="WJN93" s="98"/>
      <c r="WJO93" s="98"/>
      <c r="WJP93" s="98"/>
      <c r="WJQ93" s="98"/>
      <c r="WJR93" s="98"/>
      <c r="WJS93" s="98"/>
      <c r="WJT93" s="98"/>
      <c r="WJU93" s="98"/>
      <c r="WJV93" s="98"/>
      <c r="WJW93" s="98"/>
      <c r="WJX93" s="98"/>
      <c r="WJY93" s="98"/>
      <c r="WJZ93" s="98"/>
      <c r="WKA93" s="98"/>
      <c r="WKB93" s="98"/>
      <c r="WKC93" s="98"/>
      <c r="WKD93" s="98"/>
      <c r="WKE93" s="98"/>
      <c r="WKF93" s="98"/>
      <c r="WKG93" s="98"/>
      <c r="WKH93" s="98"/>
      <c r="WKI93" s="98"/>
      <c r="WKJ93" s="98"/>
      <c r="WKK93" s="98"/>
      <c r="WKL93" s="98"/>
      <c r="WKM93" s="98"/>
      <c r="WKN93" s="98"/>
      <c r="WKO93" s="98"/>
      <c r="WKP93" s="98"/>
      <c r="WKQ93" s="98"/>
      <c r="WKR93" s="98"/>
      <c r="WKS93" s="98"/>
      <c r="WKT93" s="98"/>
      <c r="WKU93" s="98"/>
      <c r="WKV93" s="98"/>
      <c r="WKW93" s="98"/>
      <c r="WKX93" s="98"/>
      <c r="WKY93" s="98"/>
      <c r="WKZ93" s="98"/>
      <c r="WLA93" s="98"/>
      <c r="WLB93" s="98"/>
      <c r="WLC93" s="98"/>
      <c r="WLD93" s="98"/>
      <c r="WLE93" s="98"/>
      <c r="WLF93" s="98"/>
      <c r="WLG93" s="98"/>
      <c r="WLH93" s="98"/>
      <c r="WLI93" s="98"/>
      <c r="WLJ93" s="98"/>
      <c r="WLK93" s="98"/>
      <c r="WLL93" s="98"/>
      <c r="WLM93" s="98"/>
      <c r="WLN93" s="98"/>
      <c r="WLO93" s="98"/>
      <c r="WLP93" s="98"/>
      <c r="WLQ93" s="98"/>
      <c r="WLR93" s="98"/>
      <c r="WLS93" s="98"/>
      <c r="WLT93" s="98"/>
      <c r="WLU93" s="98"/>
      <c r="WLV93" s="98"/>
      <c r="WLW93" s="98"/>
      <c r="WLX93" s="98"/>
      <c r="WLY93" s="98"/>
      <c r="WLZ93" s="98"/>
      <c r="WMA93" s="98"/>
      <c r="WMB93" s="98"/>
      <c r="WMC93" s="98"/>
      <c r="WMD93" s="98"/>
      <c r="WME93" s="98"/>
      <c r="WMF93" s="98"/>
      <c r="WMG93" s="98"/>
      <c r="WMH93" s="98"/>
      <c r="WMI93" s="98"/>
      <c r="WMJ93" s="98"/>
      <c r="WMK93" s="98"/>
      <c r="WML93" s="98"/>
      <c r="WMM93" s="98"/>
      <c r="WMN93" s="98"/>
      <c r="WMO93" s="98"/>
      <c r="WMP93" s="98"/>
      <c r="WMQ93" s="98"/>
      <c r="WMR93" s="98"/>
      <c r="WMS93" s="98"/>
      <c r="WMT93" s="98"/>
      <c r="WMU93" s="98"/>
      <c r="WMV93" s="98"/>
      <c r="WMW93" s="98"/>
      <c r="WMX93" s="98"/>
      <c r="WMY93" s="98"/>
      <c r="WMZ93" s="98"/>
      <c r="WNA93" s="98"/>
      <c r="WNB93" s="98"/>
      <c r="WNC93" s="98"/>
      <c r="WND93" s="98"/>
      <c r="WNE93" s="98"/>
      <c r="WNF93" s="98"/>
      <c r="WNG93" s="98"/>
      <c r="WNH93" s="98"/>
      <c r="WNI93" s="98"/>
      <c r="WNJ93" s="98"/>
      <c r="WNK93" s="98"/>
      <c r="WNL93" s="98"/>
      <c r="WNM93" s="98"/>
      <c r="WNN93" s="98"/>
      <c r="WNO93" s="98"/>
      <c r="WNP93" s="98"/>
      <c r="WNQ93" s="98"/>
      <c r="WNR93" s="98"/>
      <c r="WNS93" s="98"/>
      <c r="WNT93" s="98"/>
      <c r="WNU93" s="98"/>
      <c r="WNV93" s="98"/>
      <c r="WNW93" s="98"/>
      <c r="WNX93" s="98"/>
      <c r="WNY93" s="98"/>
      <c r="WNZ93" s="98"/>
      <c r="WOA93" s="98"/>
      <c r="WOB93" s="98"/>
      <c r="WOC93" s="98"/>
      <c r="WOD93" s="98"/>
      <c r="WOE93" s="98"/>
      <c r="WOF93" s="98"/>
      <c r="WOG93" s="98"/>
      <c r="WOH93" s="98"/>
      <c r="WOI93" s="98"/>
      <c r="WOJ93" s="98"/>
      <c r="WOK93" s="98"/>
      <c r="WOL93" s="98"/>
      <c r="WOM93" s="98"/>
      <c r="WON93" s="98"/>
      <c r="WOO93" s="98"/>
      <c r="WOP93" s="98"/>
      <c r="WOQ93" s="98"/>
      <c r="WOR93" s="98"/>
      <c r="WOS93" s="98"/>
      <c r="WOT93" s="98"/>
      <c r="WOU93" s="98"/>
      <c r="WOV93" s="98"/>
      <c r="WOW93" s="98"/>
      <c r="WOX93" s="98"/>
      <c r="WOY93" s="98"/>
      <c r="WOZ93" s="98"/>
      <c r="WPA93" s="98"/>
      <c r="WPB93" s="98"/>
      <c r="WPC93" s="98"/>
      <c r="WPD93" s="98"/>
      <c r="WPE93" s="98"/>
      <c r="WPF93" s="98"/>
      <c r="WPG93" s="98"/>
      <c r="WPH93" s="98"/>
      <c r="WPI93" s="98"/>
      <c r="WPJ93" s="98"/>
      <c r="WPK93" s="98"/>
      <c r="WPL93" s="98"/>
      <c r="WPM93" s="98"/>
      <c r="WPN93" s="98"/>
      <c r="WPO93" s="98"/>
      <c r="WPP93" s="98"/>
      <c r="WPQ93" s="98"/>
      <c r="WPR93" s="98"/>
      <c r="WPS93" s="98"/>
      <c r="WPT93" s="98"/>
      <c r="WPU93" s="98"/>
      <c r="WPV93" s="98"/>
      <c r="WPW93" s="98"/>
      <c r="WPX93" s="98"/>
      <c r="WPY93" s="98"/>
      <c r="WPZ93" s="98"/>
      <c r="WQA93" s="98"/>
      <c r="WQB93" s="98"/>
      <c r="WQC93" s="98"/>
      <c r="WQD93" s="98"/>
      <c r="WQE93" s="98"/>
      <c r="WQF93" s="98"/>
      <c r="WQG93" s="98"/>
      <c r="WQH93" s="98"/>
      <c r="WQI93" s="98"/>
      <c r="WQJ93" s="98"/>
      <c r="WQK93" s="98"/>
      <c r="WQL93" s="98"/>
      <c r="WQM93" s="98"/>
      <c r="WQN93" s="98"/>
      <c r="WQO93" s="98"/>
      <c r="WQP93" s="98"/>
      <c r="WQQ93" s="98"/>
      <c r="WQR93" s="98"/>
      <c r="WQS93" s="98"/>
      <c r="WQT93" s="98"/>
      <c r="WQU93" s="98"/>
      <c r="WQV93" s="98"/>
      <c r="WQW93" s="98"/>
      <c r="WQX93" s="98"/>
      <c r="WQY93" s="98"/>
      <c r="WQZ93" s="98"/>
      <c r="WRA93" s="98"/>
      <c r="WRB93" s="98"/>
      <c r="WRC93" s="98"/>
      <c r="WRD93" s="98"/>
      <c r="WRE93" s="98"/>
      <c r="WRF93" s="98"/>
      <c r="WRG93" s="98"/>
      <c r="WRH93" s="98"/>
      <c r="WRI93" s="98"/>
      <c r="WRJ93" s="98"/>
      <c r="WRK93" s="98"/>
      <c r="WRL93" s="98"/>
      <c r="WRM93" s="98"/>
      <c r="WRN93" s="98"/>
      <c r="WRO93" s="98"/>
      <c r="WRP93" s="98"/>
      <c r="WRQ93" s="98"/>
      <c r="WRR93" s="98"/>
      <c r="WRS93" s="98"/>
      <c r="WRT93" s="98"/>
      <c r="WRU93" s="98"/>
      <c r="WRV93" s="98"/>
      <c r="WRW93" s="98"/>
      <c r="WRX93" s="98"/>
      <c r="WRY93" s="98"/>
      <c r="WRZ93" s="98"/>
      <c r="WSA93" s="98"/>
      <c r="WSB93" s="98"/>
      <c r="WSC93" s="98"/>
      <c r="WSD93" s="98"/>
      <c r="WSE93" s="98"/>
      <c r="WSF93" s="98"/>
      <c r="WSG93" s="98"/>
      <c r="WSH93" s="98"/>
      <c r="WSI93" s="98"/>
      <c r="WSJ93" s="98"/>
      <c r="WSK93" s="98"/>
      <c r="WSL93" s="98"/>
      <c r="WSM93" s="98"/>
      <c r="WSN93" s="98"/>
      <c r="WSO93" s="98"/>
      <c r="WSP93" s="98"/>
      <c r="WSQ93" s="98"/>
      <c r="WSR93" s="98"/>
      <c r="WSS93" s="98"/>
      <c r="WST93" s="98"/>
      <c r="WSU93" s="98"/>
      <c r="WSV93" s="98"/>
      <c r="WSW93" s="98"/>
      <c r="WSX93" s="98"/>
      <c r="WSY93" s="98"/>
      <c r="WSZ93" s="98"/>
      <c r="WTA93" s="98"/>
      <c r="WTB93" s="98"/>
      <c r="WTC93" s="98"/>
      <c r="WTD93" s="98"/>
      <c r="WTE93" s="98"/>
      <c r="WTF93" s="98"/>
      <c r="WTG93" s="98"/>
      <c r="WTH93" s="98"/>
      <c r="WTI93" s="98"/>
      <c r="WTJ93" s="98"/>
      <c r="WTK93" s="98"/>
      <c r="WTL93" s="98"/>
      <c r="WTM93" s="98"/>
      <c r="WTN93" s="98"/>
      <c r="WTO93" s="98"/>
      <c r="WTP93" s="98"/>
      <c r="WTQ93" s="98"/>
      <c r="WTR93" s="98"/>
      <c r="WTS93" s="98"/>
      <c r="WTT93" s="98"/>
      <c r="WTU93" s="98"/>
      <c r="WTV93" s="98"/>
      <c r="WTW93" s="98"/>
      <c r="WTX93" s="98"/>
      <c r="WTY93" s="98"/>
      <c r="WTZ93" s="98"/>
      <c r="WUA93" s="98"/>
      <c r="WUB93" s="98"/>
      <c r="WUC93" s="98"/>
      <c r="WUD93" s="98"/>
      <c r="WUE93" s="98"/>
      <c r="WUF93" s="98"/>
      <c r="WUG93" s="98"/>
      <c r="WUH93" s="98"/>
      <c r="WUI93" s="98"/>
      <c r="WUJ93" s="98"/>
      <c r="WUK93" s="98"/>
      <c r="WUL93" s="98"/>
      <c r="WUM93" s="98"/>
      <c r="WUN93" s="98"/>
      <c r="WUO93" s="98"/>
      <c r="WUP93" s="98"/>
      <c r="WUQ93" s="98"/>
      <c r="WUR93" s="98"/>
      <c r="WUS93" s="98"/>
      <c r="WUT93" s="98"/>
      <c r="WUU93" s="98"/>
      <c r="WUV93" s="98"/>
      <c r="WUW93" s="98"/>
      <c r="WUX93" s="98"/>
      <c r="WUY93" s="98"/>
      <c r="WUZ93" s="98"/>
      <c r="WVA93" s="98"/>
      <c r="WVB93" s="98"/>
      <c r="WVC93" s="98"/>
      <c r="WVD93" s="98"/>
      <c r="WVE93" s="98"/>
      <c r="WVF93" s="98"/>
      <c r="WVG93" s="98"/>
      <c r="WVH93" s="98"/>
      <c r="WVI93" s="98"/>
      <c r="WVJ93" s="98"/>
      <c r="WVK93" s="98"/>
      <c r="WVL93" s="98"/>
      <c r="WVM93" s="98"/>
      <c r="WVN93" s="98"/>
      <c r="WVO93" s="98"/>
      <c r="WVP93" s="98"/>
      <c r="WVQ93" s="98"/>
      <c r="WVR93" s="98"/>
      <c r="WVS93" s="98"/>
      <c r="WVT93" s="98"/>
      <c r="WVU93" s="98"/>
      <c r="WVV93" s="98"/>
      <c r="WVW93" s="98"/>
      <c r="WVX93" s="98"/>
      <c r="WVY93" s="98"/>
      <c r="WVZ93" s="98"/>
      <c r="WWA93" s="98"/>
      <c r="WWB93" s="98"/>
      <c r="WWC93" s="98"/>
      <c r="WWD93" s="98"/>
      <c r="WWE93" s="98"/>
      <c r="WWF93" s="98"/>
      <c r="WWG93" s="98"/>
      <c r="WWH93" s="98"/>
      <c r="WWI93" s="98"/>
      <c r="WWJ93" s="98"/>
      <c r="WWK93" s="98"/>
      <c r="WWL93" s="98"/>
      <c r="WWM93" s="98"/>
      <c r="WWN93" s="98"/>
      <c r="WWO93" s="98"/>
      <c r="WWP93" s="98"/>
      <c r="WWQ93" s="98"/>
      <c r="WWR93" s="98"/>
      <c r="WWS93" s="98"/>
      <c r="WWT93" s="98"/>
      <c r="WWU93" s="98"/>
      <c r="WWV93" s="98"/>
      <c r="WWW93" s="98"/>
      <c r="WWX93" s="98"/>
      <c r="WWY93" s="98"/>
      <c r="WWZ93" s="98"/>
      <c r="WXA93" s="98"/>
      <c r="WXB93" s="98"/>
      <c r="WXC93" s="98"/>
      <c r="WXD93" s="98"/>
      <c r="WXE93" s="98"/>
      <c r="WXF93" s="98"/>
      <c r="WXG93" s="98"/>
      <c r="WXH93" s="98"/>
      <c r="WXI93" s="98"/>
      <c r="WXJ93" s="98"/>
      <c r="WXK93" s="98"/>
      <c r="WXL93" s="98"/>
      <c r="WXM93" s="98"/>
      <c r="WXN93" s="98"/>
      <c r="WXO93" s="98"/>
      <c r="WXP93" s="98"/>
      <c r="WXQ93" s="98"/>
      <c r="WXR93" s="98"/>
      <c r="WXS93" s="98"/>
      <c r="WXT93" s="98"/>
      <c r="WXU93" s="98"/>
      <c r="WXV93" s="98"/>
      <c r="WXW93" s="98"/>
      <c r="WXX93" s="98"/>
      <c r="WXY93" s="98"/>
      <c r="WXZ93" s="98"/>
      <c r="WYA93" s="98"/>
      <c r="WYB93" s="98"/>
      <c r="WYC93" s="98"/>
      <c r="WYD93" s="98"/>
      <c r="WYE93" s="98"/>
      <c r="WYF93" s="98"/>
      <c r="WYG93" s="98"/>
      <c r="WYH93" s="98"/>
      <c r="WYI93" s="98"/>
      <c r="WYJ93" s="98"/>
      <c r="WYK93" s="98"/>
      <c r="WYL93" s="98"/>
      <c r="WYM93" s="98"/>
      <c r="WYN93" s="98"/>
      <c r="WYO93" s="98"/>
      <c r="WYP93" s="98"/>
      <c r="WYQ93" s="98"/>
      <c r="WYR93" s="98"/>
      <c r="WYS93" s="98"/>
      <c r="WYT93" s="98"/>
      <c r="WYU93" s="98"/>
      <c r="WYV93" s="98"/>
      <c r="WYW93" s="98"/>
      <c r="WYX93" s="98"/>
      <c r="WYY93" s="98"/>
      <c r="WYZ93" s="98"/>
      <c r="WZA93" s="98"/>
      <c r="WZB93" s="98"/>
      <c r="WZC93" s="98"/>
      <c r="WZD93" s="98"/>
      <c r="WZE93" s="98"/>
      <c r="WZF93" s="98"/>
      <c r="WZG93" s="98"/>
      <c r="WZH93" s="98"/>
      <c r="WZI93" s="98"/>
      <c r="WZJ93" s="98"/>
      <c r="WZK93" s="98"/>
      <c r="WZL93" s="98"/>
      <c r="WZM93" s="98"/>
      <c r="WZN93" s="98"/>
      <c r="WZO93" s="98"/>
      <c r="WZP93" s="98"/>
      <c r="WZQ93" s="98"/>
      <c r="WZR93" s="98"/>
      <c r="WZS93" s="98"/>
      <c r="WZT93" s="98"/>
      <c r="WZU93" s="98"/>
      <c r="WZV93" s="98"/>
      <c r="WZW93" s="98"/>
      <c r="WZX93" s="98"/>
      <c r="WZY93" s="98"/>
      <c r="WZZ93" s="98"/>
      <c r="XAA93" s="98"/>
      <c r="XAB93" s="98"/>
      <c r="XAC93" s="98"/>
      <c r="XAD93" s="98"/>
      <c r="XAE93" s="98"/>
      <c r="XAF93" s="98"/>
      <c r="XAG93" s="98"/>
      <c r="XAH93" s="98"/>
      <c r="XAI93" s="98"/>
      <c r="XAJ93" s="98"/>
      <c r="XAK93" s="98"/>
      <c r="XAL93" s="98"/>
      <c r="XAM93" s="98"/>
      <c r="XAN93" s="98"/>
      <c r="XAO93" s="98"/>
      <c r="XAP93" s="98"/>
      <c r="XAQ93" s="98"/>
      <c r="XAR93" s="98"/>
      <c r="XAS93" s="98"/>
      <c r="XAT93" s="98"/>
      <c r="XAU93" s="98"/>
      <c r="XAV93" s="98"/>
      <c r="XAW93" s="98"/>
      <c r="XAX93" s="98"/>
      <c r="XAY93" s="98"/>
      <c r="XAZ93" s="98"/>
      <c r="XBA93" s="98"/>
      <c r="XBB93" s="98"/>
      <c r="XBC93" s="98"/>
      <c r="XBD93" s="98"/>
      <c r="XBE93" s="98"/>
      <c r="XBF93" s="98"/>
      <c r="XBG93" s="98"/>
      <c r="XBH93" s="98"/>
      <c r="XBI93" s="98"/>
      <c r="XBJ93" s="98"/>
      <c r="XBK93" s="98"/>
      <c r="XBL93" s="98"/>
      <c r="XBM93" s="98"/>
      <c r="XBN93" s="98"/>
      <c r="XBO93" s="98"/>
      <c r="XBP93" s="98"/>
      <c r="XBQ93" s="98"/>
      <c r="XBR93" s="98"/>
      <c r="XBS93" s="98"/>
      <c r="XBT93" s="98"/>
      <c r="XBU93" s="98"/>
      <c r="XBV93" s="98"/>
      <c r="XBW93" s="98"/>
      <c r="XBX93" s="98"/>
      <c r="XBY93" s="98"/>
      <c r="XBZ93" s="98"/>
      <c r="XCA93" s="98"/>
      <c r="XCB93" s="98"/>
      <c r="XCC93" s="98"/>
      <c r="XCD93" s="98"/>
      <c r="XCE93" s="98"/>
      <c r="XCF93" s="98"/>
      <c r="XCG93" s="98"/>
      <c r="XCH93" s="98"/>
      <c r="XCI93" s="98"/>
      <c r="XCJ93" s="98"/>
      <c r="XCK93" s="98"/>
      <c r="XCL93" s="98"/>
      <c r="XCM93" s="98"/>
      <c r="XCN93" s="98"/>
      <c r="XCO93" s="98"/>
      <c r="XCP93" s="98"/>
      <c r="XCQ93" s="98"/>
      <c r="XCR93" s="98"/>
      <c r="XCS93" s="98"/>
      <c r="XCT93" s="97"/>
      <c r="XCU93" s="98"/>
      <c r="XCV93" s="99"/>
      <c r="XCW93" s="99"/>
      <c r="XDO93" s="100"/>
      <c r="XDP93" s="99"/>
      <c r="XDQ93" s="103"/>
      <c r="XDR93" s="98"/>
      <c r="XEJ93" s="100"/>
      <c r="XEK93" s="99"/>
      <c r="XEL93" s="98"/>
      <c r="XEM93" s="98"/>
    </row>
    <row r="94" spans="1:16367" x14ac:dyDescent="0.3">
      <c r="A94">
        <v>92</v>
      </c>
      <c r="B94" s="101">
        <v>20220107677</v>
      </c>
      <c r="C94" s="16">
        <v>1</v>
      </c>
      <c r="D94" s="101">
        <v>26</v>
      </c>
      <c r="E94" s="101" t="s">
        <v>227</v>
      </c>
      <c r="F94" s="102" t="s">
        <v>228</v>
      </c>
      <c r="G94" s="102" t="s">
        <v>31</v>
      </c>
      <c r="H94" s="102" t="s">
        <v>226</v>
      </c>
      <c r="I94" s="16">
        <v>15</v>
      </c>
      <c r="J94" s="16">
        <v>1</v>
      </c>
      <c r="K94" s="19">
        <v>1</v>
      </c>
      <c r="L94" s="19">
        <v>1</v>
      </c>
      <c r="M94" s="19">
        <v>1</v>
      </c>
      <c r="N94" s="19">
        <v>3</v>
      </c>
      <c r="O94" s="19">
        <v>1</v>
      </c>
      <c r="P94" s="19">
        <v>409</v>
      </c>
      <c r="Q94" s="19">
        <v>1</v>
      </c>
      <c r="R94" s="19">
        <v>1</v>
      </c>
      <c r="S94" s="19">
        <v>205</v>
      </c>
      <c r="T94" s="19">
        <v>1.0000000000000009</v>
      </c>
      <c r="U94" s="19">
        <v>1</v>
      </c>
      <c r="V94" s="19">
        <v>104</v>
      </c>
      <c r="W94" s="19">
        <v>1.0000000000000009</v>
      </c>
      <c r="X94" s="19">
        <v>2</v>
      </c>
      <c r="Z94" s="19">
        <f t="shared" si="3"/>
        <v>2</v>
      </c>
      <c r="AA94" s="19">
        <f>VLOOKUP(Z94,[5]base!$Q$3:$Z$27,HLOOKUP(VLOOKUP($H94,[5]Film!$B$3:$V$29,21,FALSE),[5]base!$R$1:$Z$2,2,FALSE)+1,FALSE)</f>
        <v>22</v>
      </c>
    </row>
    <row r="95" spans="1:16367" x14ac:dyDescent="0.3">
      <c r="A95">
        <v>103</v>
      </c>
      <c r="B95" s="101">
        <v>20210081597</v>
      </c>
      <c r="C95" s="16">
        <v>11</v>
      </c>
      <c r="D95" s="101">
        <v>11</v>
      </c>
      <c r="E95" s="101" t="s">
        <v>231</v>
      </c>
      <c r="F95" s="102" t="s">
        <v>232</v>
      </c>
      <c r="G95" s="102" t="s">
        <v>31</v>
      </c>
      <c r="H95" s="102" t="s">
        <v>226</v>
      </c>
      <c r="I95" s="16">
        <v>16</v>
      </c>
      <c r="J95" s="16">
        <v>2</v>
      </c>
      <c r="K95" s="19">
        <v>3</v>
      </c>
      <c r="L95" s="19">
        <v>3</v>
      </c>
      <c r="M95" s="19">
        <v>3</v>
      </c>
      <c r="N95" s="19">
        <v>9</v>
      </c>
      <c r="O95" s="19">
        <v>3</v>
      </c>
      <c r="P95" s="19">
        <v>411</v>
      </c>
      <c r="Q95" s="19">
        <v>4</v>
      </c>
      <c r="R95" s="19">
        <v>2</v>
      </c>
      <c r="S95" s="19">
        <v>205</v>
      </c>
      <c r="T95" s="19">
        <v>3.9999999999999991</v>
      </c>
      <c r="U95" s="19">
        <v>2</v>
      </c>
      <c r="V95" s="19">
        <v>104</v>
      </c>
      <c r="W95" s="19">
        <v>3.0000000000000004</v>
      </c>
      <c r="X95" s="19">
        <v>3</v>
      </c>
      <c r="Z95" s="19">
        <f t="shared" si="3"/>
        <v>3</v>
      </c>
      <c r="AA95" s="19">
        <f>VLOOKUP(Z95,[5]base!$Q$3:$Z$27,HLOOKUP(VLOOKUP($H95,[5]Film!$B$3:$V$29,21,FALSE),[5]base!$R$1:$Z$2,2,FALSE)+1,FALSE)</f>
        <v>19</v>
      </c>
    </row>
    <row r="96" spans="1:16367" x14ac:dyDescent="0.3">
      <c r="A96">
        <v>93</v>
      </c>
      <c r="B96" s="101">
        <v>20200055586</v>
      </c>
      <c r="C96" s="16">
        <v>2</v>
      </c>
      <c r="D96" s="101">
        <v>22</v>
      </c>
      <c r="E96" s="101" t="s">
        <v>246</v>
      </c>
      <c r="F96" s="102" t="s">
        <v>247</v>
      </c>
      <c r="G96" s="102" t="s">
        <v>31</v>
      </c>
      <c r="H96" s="102" t="s">
        <v>226</v>
      </c>
      <c r="I96" s="16">
        <v>16</v>
      </c>
      <c r="J96" s="16">
        <v>1</v>
      </c>
      <c r="K96" s="16">
        <v>1</v>
      </c>
      <c r="L96" s="16">
        <v>1</v>
      </c>
      <c r="M96" s="16">
        <v>1</v>
      </c>
      <c r="N96" s="16">
        <v>3</v>
      </c>
      <c r="O96" s="16">
        <v>1</v>
      </c>
      <c r="P96" s="16">
        <v>410</v>
      </c>
      <c r="Q96" s="16">
        <v>1</v>
      </c>
      <c r="R96" s="16">
        <v>1</v>
      </c>
      <c r="S96" s="16">
        <v>206</v>
      </c>
      <c r="T96" s="16">
        <v>1.0000000000000009</v>
      </c>
      <c r="U96" s="16">
        <v>1</v>
      </c>
      <c r="V96" s="16">
        <v>104</v>
      </c>
      <c r="W96" s="16">
        <v>1.9999999999999996</v>
      </c>
      <c r="X96" s="16">
        <v>4</v>
      </c>
      <c r="Y96" s="17"/>
      <c r="Z96" s="19">
        <f t="shared" si="3"/>
        <v>4</v>
      </c>
      <c r="AA96" s="19">
        <f>VLOOKUP(Z96,[5]base!$Q$3:$Z$27,HLOOKUP(VLOOKUP($H96,[5]Film!$B$3:$V$29,21,FALSE),[5]base!$R$1:$Z$2,2,FALSE)+1,FALSE)</f>
        <v>17</v>
      </c>
    </row>
    <row r="97" spans="1:27" x14ac:dyDescent="0.3">
      <c r="A97">
        <v>95</v>
      </c>
      <c r="B97" s="101">
        <v>20200030290</v>
      </c>
      <c r="C97" s="16" t="s">
        <v>1028</v>
      </c>
      <c r="D97" s="101">
        <v>17</v>
      </c>
      <c r="E97" s="101" t="s">
        <v>262</v>
      </c>
      <c r="F97" s="102" t="s">
        <v>263</v>
      </c>
      <c r="G97" s="102" t="s">
        <v>22</v>
      </c>
      <c r="H97" s="102" t="s">
        <v>226</v>
      </c>
      <c r="I97" s="16">
        <v>18</v>
      </c>
      <c r="J97" s="16">
        <v>1</v>
      </c>
      <c r="K97" s="16">
        <v>1</v>
      </c>
      <c r="L97" s="16">
        <v>1</v>
      </c>
      <c r="M97" s="16">
        <v>1</v>
      </c>
      <c r="N97" s="16">
        <v>3</v>
      </c>
      <c r="O97" s="16">
        <v>1</v>
      </c>
      <c r="P97" s="16">
        <v>412</v>
      </c>
      <c r="Q97" s="16">
        <v>1</v>
      </c>
      <c r="R97" s="16">
        <v>2</v>
      </c>
      <c r="S97" s="16">
        <v>206</v>
      </c>
      <c r="T97" s="16">
        <v>3.9999999999999991</v>
      </c>
      <c r="U97" s="16">
        <v>4</v>
      </c>
      <c r="V97" s="16">
        <v>104</v>
      </c>
      <c r="W97" s="16">
        <v>8</v>
      </c>
      <c r="X97" s="16">
        <v>5</v>
      </c>
      <c r="Y97" s="17"/>
      <c r="Z97" s="19">
        <f t="shared" si="3"/>
        <v>5</v>
      </c>
      <c r="AA97" s="19">
        <f>VLOOKUP(Z97,[5]base!$Q$3:$Z$27,HLOOKUP(VLOOKUP($H97,[5]Film!$B$3:$V$29,21,FALSE),[5]base!$R$1:$Z$2,2,FALSE)+1,FALSE)</f>
        <v>16</v>
      </c>
    </row>
    <row r="98" spans="1:27" x14ac:dyDescent="0.3">
      <c r="A98">
        <v>124</v>
      </c>
      <c r="B98" s="16">
        <v>20180003533</v>
      </c>
      <c r="D98" s="16">
        <v>0</v>
      </c>
      <c r="E98" s="16" t="s">
        <v>224</v>
      </c>
      <c r="F98" t="s">
        <v>225</v>
      </c>
      <c r="G98" s="18" t="s">
        <v>26</v>
      </c>
      <c r="H98" s="18" t="s">
        <v>226</v>
      </c>
      <c r="I98" s="19">
        <v>16</v>
      </c>
      <c r="J98" s="19">
        <v>6</v>
      </c>
      <c r="K98" s="19">
        <v>2</v>
      </c>
      <c r="L98" s="19">
        <v>2</v>
      </c>
      <c r="M98" s="19">
        <v>2</v>
      </c>
      <c r="N98" s="19">
        <v>6</v>
      </c>
      <c r="O98" s="19">
        <v>2</v>
      </c>
      <c r="P98" s="19">
        <v>409</v>
      </c>
      <c r="Q98" s="19">
        <v>2</v>
      </c>
      <c r="R98" s="19">
        <v>2</v>
      </c>
      <c r="S98" s="19">
        <v>206</v>
      </c>
      <c r="T98" s="19">
        <v>2.9999999999999982</v>
      </c>
      <c r="U98" s="19">
        <v>3</v>
      </c>
      <c r="V98" s="19">
        <v>104</v>
      </c>
      <c r="W98" s="19">
        <v>6.0000000000000009</v>
      </c>
      <c r="X98" s="19">
        <v>6</v>
      </c>
      <c r="Z98" s="19">
        <f t="shared" si="3"/>
        <v>6</v>
      </c>
      <c r="AA98" s="19">
        <f>VLOOKUP(Z98,[5]base!$Q$3:$Z$27,HLOOKUP(VLOOKUP($H98,[5]Film!$B$3:$V$29,21,FALSE),[5]base!$R$1:$Z$2,2,FALSE)+1,FALSE)</f>
        <v>15</v>
      </c>
    </row>
    <row r="99" spans="1:27" x14ac:dyDescent="0.3">
      <c r="A99">
        <v>120</v>
      </c>
      <c r="B99" s="101">
        <v>20180004006</v>
      </c>
      <c r="D99" s="101">
        <v>0</v>
      </c>
      <c r="E99" s="101" t="s">
        <v>619</v>
      </c>
      <c r="F99" s="102" t="s">
        <v>620</v>
      </c>
      <c r="G99" s="102" t="s">
        <v>22</v>
      </c>
      <c r="H99" s="102" t="s">
        <v>226</v>
      </c>
      <c r="I99" s="16">
        <v>15</v>
      </c>
      <c r="J99" s="16">
        <v>7</v>
      </c>
      <c r="K99" s="19">
        <v>3</v>
      </c>
      <c r="L99" s="19">
        <v>3</v>
      </c>
      <c r="M99" s="19">
        <v>3</v>
      </c>
      <c r="N99" s="19">
        <v>9</v>
      </c>
      <c r="O99" s="19">
        <v>3</v>
      </c>
      <c r="P99" s="19">
        <v>412</v>
      </c>
      <c r="Q99" s="19">
        <v>4</v>
      </c>
      <c r="R99" s="19">
        <v>1</v>
      </c>
      <c r="S99" s="19">
        <v>205</v>
      </c>
      <c r="T99" s="19">
        <v>1.9999999999999996</v>
      </c>
      <c r="U99" s="19">
        <v>4</v>
      </c>
      <c r="V99" s="19">
        <v>104</v>
      </c>
      <c r="W99" s="19">
        <v>7</v>
      </c>
      <c r="X99" s="19">
        <v>7</v>
      </c>
      <c r="Z99" s="19">
        <f t="shared" si="3"/>
        <v>7</v>
      </c>
      <c r="AA99" s="19">
        <f>VLOOKUP(Z99,[5]base!$Q$3:$Z$27,HLOOKUP(VLOOKUP($H99,[5]Film!$B$3:$V$29,21,FALSE),[5]base!$R$1:$Z$2,2,FALSE)+1,FALSE)</f>
        <v>14</v>
      </c>
    </row>
    <row r="100" spans="1:27" x14ac:dyDescent="0.3">
      <c r="A100">
        <v>129</v>
      </c>
      <c r="B100" s="16">
        <v>20190008610</v>
      </c>
      <c r="D100" s="16">
        <v>0</v>
      </c>
      <c r="E100" s="16" t="s">
        <v>613</v>
      </c>
      <c r="F100" t="s">
        <v>883</v>
      </c>
      <c r="G100" s="18" t="s">
        <v>31</v>
      </c>
      <c r="H100" s="18" t="s">
        <v>226</v>
      </c>
      <c r="I100" s="19">
        <v>19</v>
      </c>
      <c r="J100" s="19">
        <v>6</v>
      </c>
      <c r="K100" s="16">
        <v>1</v>
      </c>
      <c r="L100" s="16">
        <v>1</v>
      </c>
      <c r="M100" s="16">
        <v>1</v>
      </c>
      <c r="N100" s="16">
        <v>3</v>
      </c>
      <c r="O100" s="16">
        <v>1</v>
      </c>
      <c r="P100" s="16">
        <v>412</v>
      </c>
      <c r="Q100" s="16">
        <v>2</v>
      </c>
      <c r="R100" s="16">
        <v>3</v>
      </c>
      <c r="S100" s="16">
        <v>205</v>
      </c>
      <c r="T100" s="16">
        <v>6.0000000000000009</v>
      </c>
      <c r="U100" s="16">
        <v>3</v>
      </c>
      <c r="V100" s="16">
        <v>104</v>
      </c>
      <c r="W100" s="16">
        <v>5</v>
      </c>
      <c r="X100" s="16">
        <v>8</v>
      </c>
      <c r="Y100" s="17"/>
      <c r="Z100" s="19">
        <f t="shared" si="3"/>
        <v>8</v>
      </c>
      <c r="AA100" s="19">
        <f>VLOOKUP(Z100,[5]base!$Q$3:$Z$27,HLOOKUP(VLOOKUP($H100,[5]Film!$B$3:$V$29,21,FALSE),[5]base!$R$1:$Z$2,2,FALSE)+1,FALSE)</f>
        <v>13</v>
      </c>
    </row>
    <row r="101" spans="1:27" x14ac:dyDescent="0.3">
      <c r="A101">
        <v>100</v>
      </c>
      <c r="B101" s="101">
        <v>20210084484</v>
      </c>
      <c r="C101" s="16">
        <v>9</v>
      </c>
      <c r="D101" s="101">
        <v>12</v>
      </c>
      <c r="E101" s="101" t="s">
        <v>233</v>
      </c>
      <c r="F101" s="102" t="s">
        <v>234</v>
      </c>
      <c r="G101" s="102" t="s">
        <v>26</v>
      </c>
      <c r="H101" s="102" t="s">
        <v>226</v>
      </c>
      <c r="I101" s="16">
        <v>17</v>
      </c>
      <c r="J101" s="16">
        <v>2</v>
      </c>
      <c r="K101" s="19">
        <v>2</v>
      </c>
      <c r="L101" s="19">
        <v>2</v>
      </c>
      <c r="M101" s="19">
        <v>2</v>
      </c>
      <c r="N101" s="19">
        <v>6</v>
      </c>
      <c r="O101" s="19">
        <v>2</v>
      </c>
      <c r="P101" s="19">
        <v>409</v>
      </c>
      <c r="Q101" s="19">
        <v>3</v>
      </c>
      <c r="R101" s="19">
        <v>3</v>
      </c>
      <c r="S101" s="19">
        <v>205</v>
      </c>
      <c r="T101" s="19">
        <v>5</v>
      </c>
      <c r="U101" s="19">
        <v>5</v>
      </c>
      <c r="Z101" s="19" t="str">
        <f t="shared" si="3"/>
        <v>1/2 5</v>
      </c>
      <c r="AA101" s="19">
        <f>VLOOKUP(Z101,[5]base!$Q$3:$Z$27,HLOOKUP(VLOOKUP($H101,[5]Film!$B$3:$V$29,21,FALSE),[5]base!$R$1:$Z$2,2,FALSE)+1,FALSE)</f>
        <v>12</v>
      </c>
    </row>
    <row r="102" spans="1:27" x14ac:dyDescent="0.3">
      <c r="A102">
        <v>97</v>
      </c>
      <c r="B102" s="101">
        <v>20210070088</v>
      </c>
      <c r="C102" s="16">
        <v>6</v>
      </c>
      <c r="D102" s="101">
        <v>15</v>
      </c>
      <c r="E102" s="101" t="s">
        <v>254</v>
      </c>
      <c r="F102" s="102" t="s">
        <v>255</v>
      </c>
      <c r="G102" s="102" t="s">
        <v>74</v>
      </c>
      <c r="H102" s="102" t="s">
        <v>226</v>
      </c>
      <c r="I102" s="16">
        <v>20</v>
      </c>
      <c r="J102" s="16">
        <v>1</v>
      </c>
      <c r="K102" s="16">
        <v>3</v>
      </c>
      <c r="L102" s="16">
        <v>3</v>
      </c>
      <c r="M102" s="16">
        <v>3</v>
      </c>
      <c r="N102" s="16">
        <v>9</v>
      </c>
      <c r="O102" s="16">
        <v>3</v>
      </c>
      <c r="P102" s="16">
        <v>410</v>
      </c>
      <c r="Q102" s="16">
        <v>5</v>
      </c>
      <c r="R102" s="16">
        <v>3</v>
      </c>
      <c r="S102" s="16">
        <v>206</v>
      </c>
      <c r="T102" s="16">
        <v>5</v>
      </c>
      <c r="U102" s="16">
        <v>5</v>
      </c>
      <c r="V102" s="16"/>
      <c r="W102" s="16"/>
      <c r="X102" s="16"/>
      <c r="Y102" s="17"/>
      <c r="Z102" s="19" t="str">
        <f t="shared" si="3"/>
        <v>1/2 5</v>
      </c>
      <c r="AA102" s="19">
        <f>VLOOKUP(Z102,[5]base!$Q$3:$Z$27,HLOOKUP(VLOOKUP($H102,[5]Film!$B$3:$V$29,21,FALSE),[5]base!$R$1:$Z$2,2,FALSE)+1,FALSE)</f>
        <v>12</v>
      </c>
    </row>
    <row r="103" spans="1:27" x14ac:dyDescent="0.3">
      <c r="A103">
        <v>112</v>
      </c>
      <c r="B103" s="101">
        <v>20210057664</v>
      </c>
      <c r="C103" s="16">
        <v>21</v>
      </c>
      <c r="D103" s="101">
        <v>7</v>
      </c>
      <c r="E103" s="101" t="s">
        <v>241</v>
      </c>
      <c r="F103" s="102" t="s">
        <v>242</v>
      </c>
      <c r="G103" s="102" t="s">
        <v>31</v>
      </c>
      <c r="H103" s="102" t="s">
        <v>226</v>
      </c>
      <c r="I103" s="16">
        <v>18</v>
      </c>
      <c r="J103" s="16">
        <v>4</v>
      </c>
      <c r="K103" s="16">
        <v>2</v>
      </c>
      <c r="L103" s="16">
        <v>2</v>
      </c>
      <c r="M103" s="16">
        <v>2</v>
      </c>
      <c r="N103" s="16">
        <v>6</v>
      </c>
      <c r="O103" s="16">
        <v>2</v>
      </c>
      <c r="P103" s="16">
        <v>410</v>
      </c>
      <c r="Q103" s="16">
        <v>3</v>
      </c>
      <c r="R103" s="16">
        <v>4</v>
      </c>
      <c r="S103" s="16">
        <v>205</v>
      </c>
      <c r="T103" s="16">
        <v>7</v>
      </c>
      <c r="U103" s="16">
        <v>6</v>
      </c>
      <c r="V103" s="16"/>
      <c r="W103" s="16"/>
      <c r="X103" s="16"/>
      <c r="Y103" s="17"/>
      <c r="Z103" s="19" t="str">
        <f t="shared" si="3"/>
        <v>1/2 6</v>
      </c>
      <c r="AA103" s="19">
        <f>VLOOKUP(Z103,[5]base!$Q$3:$Z$27,HLOOKUP(VLOOKUP($H103,[5]Film!$B$3:$V$29,21,FALSE),[5]base!$R$1:$Z$2,2,FALSE)+1,FALSE)</f>
        <v>11</v>
      </c>
    </row>
    <row r="104" spans="1:27" x14ac:dyDescent="0.3">
      <c r="A104">
        <v>125</v>
      </c>
      <c r="B104" s="16">
        <v>20200038017</v>
      </c>
      <c r="D104" s="16">
        <v>0</v>
      </c>
      <c r="E104" s="16" t="s">
        <v>841</v>
      </c>
      <c r="F104" t="s">
        <v>842</v>
      </c>
      <c r="G104" s="18" t="s">
        <v>74</v>
      </c>
      <c r="H104" s="18" t="s">
        <v>226</v>
      </c>
      <c r="I104" s="19">
        <v>18</v>
      </c>
      <c r="J104" s="19">
        <v>6</v>
      </c>
      <c r="K104" s="19">
        <v>3</v>
      </c>
      <c r="L104" s="19">
        <v>3</v>
      </c>
      <c r="M104" s="19">
        <v>3</v>
      </c>
      <c r="N104" s="19">
        <v>9</v>
      </c>
      <c r="O104" s="19">
        <v>3</v>
      </c>
      <c r="P104" s="19">
        <v>409</v>
      </c>
      <c r="Q104" s="19">
        <v>4</v>
      </c>
      <c r="R104" s="19">
        <v>4</v>
      </c>
      <c r="S104" s="19">
        <v>206</v>
      </c>
      <c r="T104" s="19">
        <v>7.0000000000000018</v>
      </c>
      <c r="U104" s="19">
        <v>6</v>
      </c>
      <c r="Z104" s="19" t="str">
        <f t="shared" si="3"/>
        <v>1/2 6</v>
      </c>
      <c r="AA104" s="19">
        <f>VLOOKUP(Z104,[5]base!$Q$3:$Z$27,HLOOKUP(VLOOKUP($H104,[5]Film!$B$3:$V$29,21,FALSE),[5]base!$R$1:$Z$2,2,FALSE)+1,FALSE)</f>
        <v>11</v>
      </c>
    </row>
    <row r="105" spans="1:27" x14ac:dyDescent="0.3">
      <c r="A105">
        <v>96</v>
      </c>
      <c r="B105" s="101">
        <v>20210057426</v>
      </c>
      <c r="C105" s="16">
        <v>5</v>
      </c>
      <c r="D105" s="101">
        <v>16</v>
      </c>
      <c r="E105" s="101" t="s">
        <v>229</v>
      </c>
      <c r="F105" s="102" t="s">
        <v>230</v>
      </c>
      <c r="G105" s="102" t="s">
        <v>31</v>
      </c>
      <c r="H105" s="102" t="s">
        <v>226</v>
      </c>
      <c r="I105" s="16">
        <v>19</v>
      </c>
      <c r="J105" s="16">
        <v>1</v>
      </c>
      <c r="K105" s="19">
        <v>2</v>
      </c>
      <c r="L105" s="19">
        <v>2</v>
      </c>
      <c r="M105" s="19">
        <v>2</v>
      </c>
      <c r="N105" s="19">
        <v>6</v>
      </c>
      <c r="O105" s="19">
        <v>2</v>
      </c>
      <c r="P105" s="19">
        <v>411</v>
      </c>
      <c r="Q105" s="19">
        <v>3</v>
      </c>
      <c r="R105" s="19">
        <v>4</v>
      </c>
      <c r="S105" s="19">
        <v>205</v>
      </c>
      <c r="T105" s="19">
        <v>8</v>
      </c>
      <c r="U105" s="19">
        <v>7</v>
      </c>
      <c r="Z105" s="19" t="str">
        <f t="shared" si="3"/>
        <v>1/2 7</v>
      </c>
      <c r="AA105" s="19">
        <f>VLOOKUP(Z105,[5]base!$Q$3:$Z$27,HLOOKUP(VLOOKUP($H105,[5]Film!$B$3:$V$29,21,FALSE),[5]base!$R$1:$Z$2,2,FALSE)+1,FALSE)</f>
        <v>10</v>
      </c>
    </row>
    <row r="106" spans="1:27" x14ac:dyDescent="0.3">
      <c r="A106">
        <v>110</v>
      </c>
      <c r="B106" s="16">
        <v>20210058770</v>
      </c>
      <c r="C106" s="16">
        <v>17</v>
      </c>
      <c r="D106" s="16">
        <v>8</v>
      </c>
      <c r="E106" s="16" t="s">
        <v>276</v>
      </c>
      <c r="F106" t="s">
        <v>277</v>
      </c>
      <c r="G106" s="18" t="s">
        <v>31</v>
      </c>
      <c r="H106" s="18" t="s">
        <v>226</v>
      </c>
      <c r="I106" s="19">
        <v>20</v>
      </c>
      <c r="J106" s="19">
        <v>4</v>
      </c>
      <c r="K106" s="16">
        <v>2</v>
      </c>
      <c r="L106" s="16">
        <v>2</v>
      </c>
      <c r="M106" s="16">
        <v>2</v>
      </c>
      <c r="N106" s="16">
        <v>6</v>
      </c>
      <c r="O106" s="16">
        <v>2</v>
      </c>
      <c r="P106" s="16">
        <v>412</v>
      </c>
      <c r="Q106" s="16">
        <v>3</v>
      </c>
      <c r="R106" s="16">
        <v>4</v>
      </c>
      <c r="S106" s="16">
        <v>206</v>
      </c>
      <c r="T106" s="16">
        <v>7.9999999999999982</v>
      </c>
      <c r="U106" s="16">
        <v>7</v>
      </c>
      <c r="V106" s="16"/>
      <c r="W106" s="16"/>
      <c r="X106" s="16"/>
      <c r="Y106" s="17"/>
      <c r="Z106" s="19" t="str">
        <f t="shared" si="3"/>
        <v>1/2 7</v>
      </c>
      <c r="AA106" s="19">
        <f>VLOOKUP(Z106,[5]base!$Q$3:$Z$27,HLOOKUP(VLOOKUP($H106,[5]Film!$B$3:$V$29,21,FALSE),[5]base!$R$1:$Z$2,2,FALSE)+1,FALSE)</f>
        <v>10</v>
      </c>
    </row>
    <row r="107" spans="1:27" x14ac:dyDescent="0.3">
      <c r="A107">
        <v>131</v>
      </c>
      <c r="B107" s="101">
        <v>20170009363</v>
      </c>
      <c r="D107" s="101">
        <v>0</v>
      </c>
      <c r="E107" s="101" t="s">
        <v>893</v>
      </c>
      <c r="F107" s="102" t="s">
        <v>894</v>
      </c>
      <c r="G107" s="102" t="s">
        <v>31</v>
      </c>
      <c r="H107" s="102" t="s">
        <v>226</v>
      </c>
      <c r="I107" s="16">
        <v>15</v>
      </c>
      <c r="J107" s="16">
        <v>6</v>
      </c>
      <c r="K107" s="16">
        <v>2</v>
      </c>
      <c r="L107" s="16">
        <v>2</v>
      </c>
      <c r="M107" s="16">
        <v>2</v>
      </c>
      <c r="N107" s="16">
        <v>6</v>
      </c>
      <c r="O107" s="16">
        <v>2</v>
      </c>
      <c r="P107" s="16">
        <v>410</v>
      </c>
      <c r="Q107" s="16">
        <v>2</v>
      </c>
      <c r="R107" s="16">
        <v>2</v>
      </c>
      <c r="S107" s="16">
        <v>205</v>
      </c>
      <c r="T107" s="16">
        <v>3.0000000000000004</v>
      </c>
      <c r="U107" s="16">
        <v>8</v>
      </c>
      <c r="V107" s="16"/>
      <c r="W107" s="16"/>
      <c r="X107" s="16"/>
      <c r="Y107" s="17"/>
      <c r="Z107" s="19" t="str">
        <f t="shared" si="3"/>
        <v>1/2 8</v>
      </c>
      <c r="AA107" s="19">
        <f>VLOOKUP(Z107,[5]base!$Q$3:$Z$27,HLOOKUP(VLOOKUP($H107,[5]Film!$B$3:$V$29,21,FALSE),[5]base!$R$1:$Z$2,2,FALSE)+1,FALSE)</f>
        <v>9</v>
      </c>
    </row>
    <row r="108" spans="1:27" x14ac:dyDescent="0.3">
      <c r="A108">
        <v>98</v>
      </c>
      <c r="B108" s="101">
        <v>20190014681</v>
      </c>
      <c r="C108" s="16">
        <v>7</v>
      </c>
      <c r="D108" s="101">
        <v>14</v>
      </c>
      <c r="E108" s="101" t="s">
        <v>286</v>
      </c>
      <c r="F108" s="102" t="s">
        <v>287</v>
      </c>
      <c r="G108" s="102" t="s">
        <v>31</v>
      </c>
      <c r="H108" s="102" t="s">
        <v>226</v>
      </c>
      <c r="I108" s="16">
        <v>20</v>
      </c>
      <c r="J108" s="16">
        <v>2</v>
      </c>
      <c r="K108" s="16">
        <v>1</v>
      </c>
      <c r="L108" s="16">
        <v>1</v>
      </c>
      <c r="M108" s="16">
        <v>1</v>
      </c>
      <c r="N108" s="16">
        <v>3</v>
      </c>
      <c r="O108" s="16">
        <v>1</v>
      </c>
      <c r="P108" s="16">
        <v>411</v>
      </c>
      <c r="Q108" s="16">
        <v>2</v>
      </c>
      <c r="R108" s="16">
        <v>3</v>
      </c>
      <c r="S108" s="16">
        <v>206</v>
      </c>
      <c r="T108" s="16">
        <v>6.0000000000000009</v>
      </c>
      <c r="U108" s="16">
        <v>8</v>
      </c>
      <c r="V108" s="16"/>
      <c r="W108" s="16"/>
      <c r="X108" s="16"/>
      <c r="Y108" s="17"/>
      <c r="Z108" s="19" t="str">
        <f t="shared" si="3"/>
        <v>1/2 8</v>
      </c>
      <c r="AA108" s="19">
        <f>VLOOKUP(Z108,[5]base!$Q$3:$Z$27,HLOOKUP(VLOOKUP($H108,[5]Film!$B$3:$V$29,21,FALSE),[5]base!$R$1:$Z$2,2,FALSE)+1,FALSE)</f>
        <v>9</v>
      </c>
    </row>
    <row r="109" spans="1:27" x14ac:dyDescent="0.3">
      <c r="A109">
        <v>116</v>
      </c>
      <c r="B109" s="101">
        <v>20180016878</v>
      </c>
      <c r="C109" s="16">
        <v>25</v>
      </c>
      <c r="D109" s="101">
        <v>4</v>
      </c>
      <c r="E109" s="101" t="s">
        <v>248</v>
      </c>
      <c r="F109" s="102" t="s">
        <v>249</v>
      </c>
      <c r="G109" s="102" t="s">
        <v>74</v>
      </c>
      <c r="H109" s="102" t="s">
        <v>226</v>
      </c>
      <c r="I109" s="16">
        <v>15</v>
      </c>
      <c r="J109" s="16">
        <v>4</v>
      </c>
      <c r="K109" s="19">
        <v>4</v>
      </c>
      <c r="L109" s="19">
        <v>4</v>
      </c>
      <c r="M109" s="19">
        <v>4</v>
      </c>
      <c r="N109" s="19">
        <v>12</v>
      </c>
      <c r="O109" s="19">
        <v>4</v>
      </c>
      <c r="P109" s="19">
        <v>411</v>
      </c>
      <c r="Q109" s="19">
        <v>5</v>
      </c>
      <c r="R109" s="19">
        <v>5</v>
      </c>
      <c r="Z109" s="19" t="str">
        <f t="shared" si="3"/>
        <v>1/4 5</v>
      </c>
      <c r="AA109" s="19">
        <f>VLOOKUP(Z109,[5]base!$Q$3:$Z$27,HLOOKUP(VLOOKUP($H109,[5]Film!$B$3:$V$29,21,FALSE),[5]base!$R$1:$Z$2,2,FALSE)+1,FALSE)</f>
        <v>8</v>
      </c>
    </row>
    <row r="110" spans="1:27" x14ac:dyDescent="0.3">
      <c r="A110">
        <v>105</v>
      </c>
      <c r="B110" s="16">
        <v>20220088022</v>
      </c>
      <c r="C110" s="16">
        <v>13</v>
      </c>
      <c r="D110" s="16">
        <v>10</v>
      </c>
      <c r="E110" s="16" t="s">
        <v>256</v>
      </c>
      <c r="F110" t="s">
        <v>257</v>
      </c>
      <c r="G110" s="18" t="s">
        <v>31</v>
      </c>
      <c r="H110" s="18" t="s">
        <v>226</v>
      </c>
      <c r="I110" s="19">
        <v>16</v>
      </c>
      <c r="J110" s="19">
        <v>3</v>
      </c>
      <c r="K110" s="16">
        <v>4</v>
      </c>
      <c r="L110" s="16">
        <v>4</v>
      </c>
      <c r="M110" s="16">
        <v>4</v>
      </c>
      <c r="N110" s="16">
        <v>12</v>
      </c>
      <c r="O110" s="16">
        <v>4</v>
      </c>
      <c r="P110" s="16">
        <v>412</v>
      </c>
      <c r="Q110" s="16">
        <v>5</v>
      </c>
      <c r="R110" s="16">
        <v>5</v>
      </c>
      <c r="S110" s="16"/>
      <c r="T110" s="16"/>
      <c r="U110" s="16"/>
      <c r="V110" s="16"/>
      <c r="W110" s="16"/>
      <c r="X110" s="16"/>
      <c r="Y110" s="17"/>
      <c r="Z110" s="19" t="str">
        <f t="shared" si="3"/>
        <v>1/4 5</v>
      </c>
      <c r="AA110" s="19">
        <f>VLOOKUP(Z110,[5]base!$Q$3:$Z$27,HLOOKUP(VLOOKUP($H110,[5]Film!$B$3:$V$29,21,FALSE),[5]base!$R$1:$Z$2,2,FALSE)+1,FALSE)</f>
        <v>8</v>
      </c>
    </row>
    <row r="111" spans="1:27" x14ac:dyDescent="0.3">
      <c r="A111">
        <v>106</v>
      </c>
      <c r="B111" s="101">
        <v>20210058218</v>
      </c>
      <c r="C111" s="16" t="s">
        <v>1035</v>
      </c>
      <c r="D111" s="101">
        <v>9</v>
      </c>
      <c r="E111" s="101" t="s">
        <v>252</v>
      </c>
      <c r="F111" s="102" t="s">
        <v>253</v>
      </c>
      <c r="G111" s="102" t="s">
        <v>22</v>
      </c>
      <c r="H111" s="102" t="s">
        <v>226</v>
      </c>
      <c r="I111" s="16">
        <v>17</v>
      </c>
      <c r="J111" s="16">
        <v>3</v>
      </c>
      <c r="K111" s="16">
        <v>3</v>
      </c>
      <c r="L111" s="16">
        <v>3</v>
      </c>
      <c r="M111" s="16">
        <v>3</v>
      </c>
      <c r="N111" s="16">
        <v>9</v>
      </c>
      <c r="O111" s="16">
        <v>3</v>
      </c>
      <c r="P111" s="16">
        <v>410</v>
      </c>
      <c r="Q111" s="16">
        <v>4</v>
      </c>
      <c r="R111" s="16">
        <v>5</v>
      </c>
      <c r="S111" s="16"/>
      <c r="T111" s="16"/>
      <c r="U111" s="16"/>
      <c r="V111" s="16"/>
      <c r="W111" s="16"/>
      <c r="X111" s="16"/>
      <c r="Y111" s="17"/>
      <c r="Z111" s="19" t="str">
        <f t="shared" si="3"/>
        <v>1/4 5</v>
      </c>
      <c r="AA111" s="19">
        <f>VLOOKUP(Z111,[5]base!$Q$3:$Z$27,HLOOKUP(VLOOKUP($H111,[5]Film!$B$3:$V$29,21,FALSE),[5]base!$R$1:$Z$2,2,FALSE)+1,FALSE)</f>
        <v>8</v>
      </c>
    </row>
    <row r="112" spans="1:27" x14ac:dyDescent="0.3">
      <c r="A112">
        <v>99</v>
      </c>
      <c r="B112" s="101">
        <v>20220090014</v>
      </c>
      <c r="C112" s="16" t="s">
        <v>1032</v>
      </c>
      <c r="D112" s="101">
        <v>13</v>
      </c>
      <c r="E112" s="101" t="s">
        <v>35</v>
      </c>
      <c r="F112" s="102" t="s">
        <v>294</v>
      </c>
      <c r="G112" s="102" t="s">
        <v>22</v>
      </c>
      <c r="H112" s="102" t="s">
        <v>226</v>
      </c>
      <c r="I112" s="16">
        <v>19</v>
      </c>
      <c r="J112" s="16">
        <v>2</v>
      </c>
      <c r="K112" s="19">
        <v>3</v>
      </c>
      <c r="L112" s="19">
        <v>3</v>
      </c>
      <c r="M112" s="19">
        <v>3</v>
      </c>
      <c r="N112" s="19">
        <v>9</v>
      </c>
      <c r="O112" s="19">
        <v>3</v>
      </c>
      <c r="P112" s="19">
        <v>409</v>
      </c>
      <c r="Q112" s="19">
        <v>5</v>
      </c>
      <c r="R112" s="19">
        <v>5</v>
      </c>
      <c r="Z112" s="19" t="str">
        <f t="shared" si="3"/>
        <v>1/4 5</v>
      </c>
      <c r="AA112" s="19">
        <f>VLOOKUP(Z112,[5]base!$Q$3:$Z$27,HLOOKUP(VLOOKUP($H112,[5]Film!$B$3:$V$29,21,FALSE),[5]base!$R$1:$Z$2,2,FALSE)+1,FALSE)</f>
        <v>8</v>
      </c>
    </row>
    <row r="113" spans="1:27" x14ac:dyDescent="0.3">
      <c r="A113">
        <v>111</v>
      </c>
      <c r="B113" s="101">
        <v>20210060151</v>
      </c>
      <c r="C113" s="16">
        <v>21</v>
      </c>
      <c r="D113" s="101">
        <v>7</v>
      </c>
      <c r="E113" s="101" t="s">
        <v>288</v>
      </c>
      <c r="F113" s="102" t="s">
        <v>289</v>
      </c>
      <c r="G113" s="102" t="s">
        <v>26</v>
      </c>
      <c r="H113" s="102" t="s">
        <v>226</v>
      </c>
      <c r="I113" s="16">
        <v>17</v>
      </c>
      <c r="J113" s="16">
        <v>4</v>
      </c>
      <c r="K113" s="16">
        <v>4</v>
      </c>
      <c r="L113" s="16">
        <v>4</v>
      </c>
      <c r="M113" s="16">
        <v>4</v>
      </c>
      <c r="N113" s="16">
        <v>12</v>
      </c>
      <c r="O113" s="16">
        <v>4</v>
      </c>
      <c r="P113" s="16">
        <v>412</v>
      </c>
      <c r="Q113" s="16">
        <v>6</v>
      </c>
      <c r="R113" s="16">
        <v>6</v>
      </c>
      <c r="S113" s="16"/>
      <c r="T113" s="16"/>
      <c r="U113" s="16"/>
      <c r="V113" s="16"/>
      <c r="W113" s="16"/>
      <c r="X113" s="16"/>
      <c r="Y113" s="17"/>
      <c r="Z113" s="19" t="str">
        <f t="shared" si="3"/>
        <v>1/4 6</v>
      </c>
      <c r="AA113" s="19">
        <f>VLOOKUP(Z113,[5]base!$Q$3:$Z$27,HLOOKUP(VLOOKUP($H113,[5]Film!$B$3:$V$29,21,FALSE),[5]base!$R$1:$Z$2,2,FALSE)+1,FALSE)</f>
        <v>7</v>
      </c>
    </row>
    <row r="114" spans="1:27" x14ac:dyDescent="0.3">
      <c r="A114">
        <v>107</v>
      </c>
      <c r="B114" s="16">
        <v>20220088282</v>
      </c>
      <c r="C114" s="16">
        <v>15</v>
      </c>
      <c r="D114" s="16">
        <v>9</v>
      </c>
      <c r="E114" s="16" t="s">
        <v>268</v>
      </c>
      <c r="F114" t="s">
        <v>269</v>
      </c>
      <c r="G114" s="18" t="s">
        <v>26</v>
      </c>
      <c r="H114" s="18" t="s">
        <v>226</v>
      </c>
      <c r="I114" s="19">
        <v>18</v>
      </c>
      <c r="J114" s="19">
        <v>3</v>
      </c>
      <c r="K114" s="19">
        <v>4</v>
      </c>
      <c r="L114" s="19">
        <v>4</v>
      </c>
      <c r="M114" s="19">
        <v>4</v>
      </c>
      <c r="N114" s="19">
        <v>12</v>
      </c>
      <c r="O114" s="19">
        <v>4</v>
      </c>
      <c r="P114" s="19">
        <v>411</v>
      </c>
      <c r="Q114" s="19">
        <v>6</v>
      </c>
      <c r="R114" s="19">
        <v>6</v>
      </c>
      <c r="Z114" s="19" t="str">
        <f t="shared" si="3"/>
        <v>1/4 6</v>
      </c>
      <c r="AA114" s="19">
        <f>VLOOKUP(Z114,[5]base!$Q$3:$Z$27,HLOOKUP(VLOOKUP($H114,[5]Film!$B$3:$V$29,21,FALSE),[5]base!$R$1:$Z$2,2,FALSE)+1,FALSE)</f>
        <v>7</v>
      </c>
    </row>
    <row r="115" spans="1:27" x14ac:dyDescent="0.3">
      <c r="A115">
        <v>113</v>
      </c>
      <c r="B115" s="16">
        <v>20220088917</v>
      </c>
      <c r="C115" s="16">
        <v>21</v>
      </c>
      <c r="D115" s="16">
        <v>7</v>
      </c>
      <c r="E115" s="16" t="s">
        <v>280</v>
      </c>
      <c r="F115" t="s">
        <v>281</v>
      </c>
      <c r="G115" s="18" t="s">
        <v>31</v>
      </c>
      <c r="H115" s="18" t="s">
        <v>226</v>
      </c>
      <c r="I115" s="19">
        <v>19</v>
      </c>
      <c r="J115" s="19">
        <v>4</v>
      </c>
      <c r="K115" s="19">
        <v>4</v>
      </c>
      <c r="L115" s="19">
        <v>4</v>
      </c>
      <c r="M115" s="19">
        <v>4</v>
      </c>
      <c r="N115" s="19">
        <v>12</v>
      </c>
      <c r="O115" s="19">
        <v>4</v>
      </c>
      <c r="P115" s="19">
        <v>410</v>
      </c>
      <c r="Q115" s="19">
        <v>6</v>
      </c>
      <c r="R115" s="19">
        <v>6</v>
      </c>
      <c r="Z115" s="19" t="str">
        <f t="shared" si="3"/>
        <v>1/4 6</v>
      </c>
      <c r="AA115" s="19">
        <f>VLOOKUP(Z115,[5]base!$Q$3:$Z$27,HLOOKUP(VLOOKUP($H115,[5]Film!$B$3:$V$29,21,FALSE),[5]base!$R$1:$Z$2,2,FALSE)+1,FALSE)</f>
        <v>7</v>
      </c>
    </row>
    <row r="116" spans="1:27" x14ac:dyDescent="0.3">
      <c r="A116">
        <v>109</v>
      </c>
      <c r="B116" s="16">
        <v>20200028407</v>
      </c>
      <c r="C116" s="16">
        <v>17</v>
      </c>
      <c r="D116" s="16">
        <v>8</v>
      </c>
      <c r="E116" s="16" t="s">
        <v>274</v>
      </c>
      <c r="F116" t="s">
        <v>275</v>
      </c>
      <c r="G116" s="18" t="s">
        <v>31</v>
      </c>
      <c r="H116" s="18" t="s">
        <v>226</v>
      </c>
      <c r="I116" s="19">
        <v>20</v>
      </c>
      <c r="J116" s="19">
        <v>3</v>
      </c>
      <c r="K116" s="16">
        <v>4</v>
      </c>
      <c r="L116" s="16">
        <v>4</v>
      </c>
      <c r="M116" s="16">
        <v>4</v>
      </c>
      <c r="N116" s="16">
        <v>12</v>
      </c>
      <c r="O116" s="16">
        <v>4</v>
      </c>
      <c r="P116" s="16">
        <v>409</v>
      </c>
      <c r="Q116" s="16">
        <v>6</v>
      </c>
      <c r="R116" s="16">
        <v>6</v>
      </c>
      <c r="S116" s="16"/>
      <c r="T116" s="16"/>
      <c r="U116" s="16"/>
      <c r="V116" s="16"/>
      <c r="W116" s="16"/>
      <c r="X116" s="16"/>
      <c r="Y116" s="17"/>
      <c r="Z116" s="19" t="str">
        <f t="shared" si="3"/>
        <v>1/4 6</v>
      </c>
      <c r="AA116" s="19">
        <f>VLOOKUP(Z116,[5]base!$Q$3:$Z$27,HLOOKUP(VLOOKUP($H116,[5]Film!$B$3:$V$29,21,FALSE),[5]base!$R$1:$Z$2,2,FALSE)+1,FALSE)</f>
        <v>7</v>
      </c>
    </row>
    <row r="117" spans="1:27" x14ac:dyDescent="0.3">
      <c r="A117">
        <v>102</v>
      </c>
      <c r="B117" s="16">
        <v>20200031185</v>
      </c>
      <c r="C117" s="16" t="s">
        <v>1042</v>
      </c>
      <c r="D117" s="16">
        <v>11</v>
      </c>
      <c r="E117" s="16" t="s">
        <v>250</v>
      </c>
      <c r="F117" t="s">
        <v>251</v>
      </c>
      <c r="G117" s="18" t="s">
        <v>22</v>
      </c>
      <c r="H117" s="18" t="s">
        <v>226</v>
      </c>
      <c r="I117" s="19">
        <v>15</v>
      </c>
      <c r="J117" s="19">
        <v>2</v>
      </c>
      <c r="K117" s="19">
        <v>5</v>
      </c>
      <c r="L117" s="19">
        <v>5</v>
      </c>
      <c r="M117" s="19">
        <v>5</v>
      </c>
      <c r="N117" s="19">
        <v>15</v>
      </c>
      <c r="O117" s="19">
        <v>5</v>
      </c>
      <c r="Z117" s="19" t="str">
        <f t="shared" si="3"/>
        <v>M 5</v>
      </c>
      <c r="AA117" s="19">
        <f>VLOOKUP(Z117,[5]base!$Q$3:$Z$27,HLOOKUP(VLOOKUP($H117,[5]Film!$B$3:$V$29,21,FALSE),[5]base!$R$1:$Z$2,2,FALSE)+1,FALSE)</f>
        <v>4</v>
      </c>
    </row>
    <row r="118" spans="1:27" x14ac:dyDescent="0.3">
      <c r="A118">
        <v>117</v>
      </c>
      <c r="B118" s="101">
        <v>20220089057</v>
      </c>
      <c r="C118" s="16">
        <v>25</v>
      </c>
      <c r="D118" s="101">
        <v>4</v>
      </c>
      <c r="E118" s="101" t="s">
        <v>292</v>
      </c>
      <c r="F118" s="102" t="s">
        <v>293</v>
      </c>
      <c r="G118" s="102" t="s">
        <v>31</v>
      </c>
      <c r="H118" s="102" t="s">
        <v>226</v>
      </c>
      <c r="I118" s="16">
        <v>16</v>
      </c>
      <c r="J118" s="16">
        <v>5</v>
      </c>
      <c r="K118" s="19">
        <v>5</v>
      </c>
      <c r="L118" s="19">
        <v>5</v>
      </c>
      <c r="M118" s="19">
        <v>5</v>
      </c>
      <c r="N118" s="19">
        <v>15</v>
      </c>
      <c r="O118" s="19">
        <v>5</v>
      </c>
      <c r="Z118" s="19" t="str">
        <f t="shared" si="3"/>
        <v>M 5</v>
      </c>
      <c r="AA118" s="19">
        <f>VLOOKUP(Z118,[5]base!$Q$3:$Z$27,HLOOKUP(VLOOKUP($H118,[5]Film!$B$3:$V$29,21,FALSE),[5]base!$R$1:$Z$2,2,FALSE)+1,FALSE)</f>
        <v>4</v>
      </c>
    </row>
    <row r="119" spans="1:27" x14ac:dyDescent="0.3">
      <c r="A119">
        <v>121</v>
      </c>
      <c r="B119" s="16">
        <v>20210057082</v>
      </c>
      <c r="D119" s="16">
        <v>0</v>
      </c>
      <c r="E119" s="16" t="s">
        <v>165</v>
      </c>
      <c r="F119" t="s">
        <v>947</v>
      </c>
      <c r="G119" s="18" t="s">
        <v>22</v>
      </c>
      <c r="H119" s="18" t="s">
        <v>226</v>
      </c>
      <c r="I119" s="19">
        <v>17</v>
      </c>
      <c r="J119" s="19">
        <v>7</v>
      </c>
      <c r="K119" s="19">
        <v>5</v>
      </c>
      <c r="L119" s="19">
        <v>5</v>
      </c>
      <c r="M119" s="19">
        <v>5</v>
      </c>
      <c r="N119" s="19">
        <v>15</v>
      </c>
      <c r="O119" s="19">
        <v>5</v>
      </c>
      <c r="Z119" s="19" t="str">
        <f t="shared" si="3"/>
        <v>M 5</v>
      </c>
      <c r="AA119" s="19">
        <f>VLOOKUP(Z119,[5]base!$Q$3:$Z$27,HLOOKUP(VLOOKUP($H119,[5]Film!$B$3:$V$29,21,FALSE),[5]base!$R$1:$Z$2,2,FALSE)+1,FALSE)</f>
        <v>4</v>
      </c>
    </row>
    <row r="120" spans="1:27" x14ac:dyDescent="0.3">
      <c r="A120">
        <v>101</v>
      </c>
      <c r="B120" s="16">
        <v>20180008621</v>
      </c>
      <c r="C120" s="16">
        <v>9</v>
      </c>
      <c r="D120" s="16">
        <v>12</v>
      </c>
      <c r="E120" s="16" t="s">
        <v>237</v>
      </c>
      <c r="F120" t="s">
        <v>238</v>
      </c>
      <c r="G120" s="18" t="s">
        <v>31</v>
      </c>
      <c r="H120" s="18" t="s">
        <v>226</v>
      </c>
      <c r="I120" s="19">
        <v>18</v>
      </c>
      <c r="J120" s="19">
        <v>2</v>
      </c>
      <c r="K120" s="16">
        <v>5</v>
      </c>
      <c r="L120" s="16">
        <v>5</v>
      </c>
      <c r="M120" s="16">
        <v>5</v>
      </c>
      <c r="N120" s="16">
        <v>15</v>
      </c>
      <c r="O120" s="16">
        <v>5</v>
      </c>
      <c r="P120" s="16"/>
      <c r="Q120" s="16"/>
      <c r="R120" s="16"/>
      <c r="S120" s="16"/>
      <c r="T120" s="16"/>
      <c r="U120" s="16"/>
      <c r="V120" s="16"/>
      <c r="W120" s="16"/>
      <c r="X120" s="16"/>
      <c r="Y120" s="17"/>
      <c r="Z120" s="19" t="str">
        <f t="shared" si="3"/>
        <v>M 5</v>
      </c>
      <c r="AA120" s="19">
        <f>VLOOKUP(Z120,[5]base!$Q$3:$Z$27,HLOOKUP(VLOOKUP($H120,[5]Film!$B$3:$V$29,21,FALSE),[5]base!$R$1:$Z$2,2,FALSE)+1,FALSE)</f>
        <v>4</v>
      </c>
    </row>
    <row r="121" spans="1:27" x14ac:dyDescent="0.3">
      <c r="A121">
        <v>108</v>
      </c>
      <c r="B121" s="16">
        <v>20210060953</v>
      </c>
      <c r="C121" s="16">
        <v>17</v>
      </c>
      <c r="D121" s="16">
        <v>8</v>
      </c>
      <c r="E121" s="16" t="s">
        <v>278</v>
      </c>
      <c r="F121" t="s">
        <v>279</v>
      </c>
      <c r="G121" s="18" t="s">
        <v>26</v>
      </c>
      <c r="H121" s="18" t="s">
        <v>226</v>
      </c>
      <c r="I121" s="19">
        <v>19</v>
      </c>
      <c r="J121" s="19">
        <v>3</v>
      </c>
      <c r="K121" s="16">
        <v>5</v>
      </c>
      <c r="L121" s="16">
        <v>5</v>
      </c>
      <c r="M121" s="16">
        <v>5</v>
      </c>
      <c r="N121" s="16">
        <v>15</v>
      </c>
      <c r="O121" s="16">
        <v>5</v>
      </c>
      <c r="P121" s="16"/>
      <c r="Q121" s="16"/>
      <c r="R121" s="16"/>
      <c r="S121" s="16"/>
      <c r="T121" s="16"/>
      <c r="U121" s="16"/>
      <c r="V121" s="16"/>
      <c r="W121" s="16"/>
      <c r="X121" s="16"/>
      <c r="Y121" s="17"/>
      <c r="Z121" s="19" t="str">
        <f t="shared" si="3"/>
        <v>M 5</v>
      </c>
      <c r="AA121" s="19">
        <f>VLOOKUP(Z121,[5]base!$Q$3:$Z$27,HLOOKUP(VLOOKUP($H121,[5]Film!$B$3:$V$29,21,FALSE),[5]base!$R$1:$Z$2,2,FALSE)+1,FALSE)</f>
        <v>4</v>
      </c>
    </row>
    <row r="122" spans="1:27" x14ac:dyDescent="0.3">
      <c r="A122">
        <v>128</v>
      </c>
      <c r="B122" s="16">
        <v>20210059502</v>
      </c>
      <c r="D122" s="16">
        <v>0</v>
      </c>
      <c r="E122" s="16" t="s">
        <v>869</v>
      </c>
      <c r="F122" t="s">
        <v>870</v>
      </c>
      <c r="G122" s="18" t="s">
        <v>31</v>
      </c>
      <c r="H122" s="18" t="s">
        <v>226</v>
      </c>
      <c r="I122" s="19">
        <v>20</v>
      </c>
      <c r="J122" s="19">
        <v>5</v>
      </c>
      <c r="K122" s="19" t="s">
        <v>32</v>
      </c>
      <c r="L122" s="19" t="s">
        <v>32</v>
      </c>
      <c r="M122" s="19" t="s">
        <v>32</v>
      </c>
      <c r="N122" s="19">
        <v>15</v>
      </c>
      <c r="O122" s="19">
        <v>5</v>
      </c>
      <c r="Z122" s="19" t="str">
        <f t="shared" si="3"/>
        <v>M 5</v>
      </c>
      <c r="AA122" s="19">
        <f>VLOOKUP(Z122,[5]base!$Q$3:$Z$27,HLOOKUP(VLOOKUP($H122,[5]Film!$B$3:$V$29,21,FALSE),[5]base!$R$1:$Z$2,2,FALSE)+1,FALSE)</f>
        <v>4</v>
      </c>
    </row>
    <row r="123" spans="1:27" x14ac:dyDescent="0.3">
      <c r="A123">
        <v>104</v>
      </c>
      <c r="B123" s="101">
        <v>20210058530</v>
      </c>
      <c r="C123" s="16">
        <v>13</v>
      </c>
      <c r="D123" s="101">
        <v>10</v>
      </c>
      <c r="E123" s="101" t="s">
        <v>264</v>
      </c>
      <c r="F123" s="102" t="s">
        <v>265</v>
      </c>
      <c r="G123" s="102" t="s">
        <v>26</v>
      </c>
      <c r="H123" s="102" t="s">
        <v>226</v>
      </c>
      <c r="I123" s="16">
        <v>15</v>
      </c>
      <c r="J123" s="16">
        <v>3</v>
      </c>
      <c r="K123" s="19">
        <v>6</v>
      </c>
      <c r="L123" s="19">
        <v>6</v>
      </c>
      <c r="M123" s="19">
        <v>6</v>
      </c>
      <c r="N123" s="19">
        <v>18</v>
      </c>
      <c r="O123" s="19">
        <v>6</v>
      </c>
      <c r="Z123" s="19" t="str">
        <f t="shared" si="3"/>
        <v>M 6</v>
      </c>
      <c r="AA123" s="19">
        <f>VLOOKUP(Z123,[5]base!$Q$3:$Z$27,HLOOKUP(VLOOKUP($H123,[5]Film!$B$3:$V$29,21,FALSE),[5]base!$R$1:$Z$2,2,FALSE)+1,FALSE)</f>
        <v>3</v>
      </c>
    </row>
    <row r="124" spans="1:27" x14ac:dyDescent="0.3">
      <c r="A124">
        <v>123</v>
      </c>
      <c r="B124" s="16">
        <v>20220087897</v>
      </c>
      <c r="D124" s="16">
        <v>0</v>
      </c>
      <c r="E124" s="16" t="s">
        <v>124</v>
      </c>
      <c r="F124" t="s">
        <v>798</v>
      </c>
      <c r="G124" s="18" t="s">
        <v>26</v>
      </c>
      <c r="H124" s="18" t="s">
        <v>226</v>
      </c>
      <c r="I124" s="19">
        <v>16</v>
      </c>
      <c r="J124" s="19">
        <v>7</v>
      </c>
      <c r="K124" s="16">
        <v>6</v>
      </c>
      <c r="L124" s="16">
        <v>6</v>
      </c>
      <c r="M124" s="16">
        <v>6</v>
      </c>
      <c r="N124" s="16">
        <v>18</v>
      </c>
      <c r="O124" s="16">
        <v>6</v>
      </c>
      <c r="P124" s="16"/>
      <c r="Q124" s="16"/>
      <c r="R124" s="16"/>
      <c r="S124" s="16"/>
      <c r="T124" s="16"/>
      <c r="U124" s="16"/>
      <c r="V124" s="16"/>
      <c r="W124" s="16"/>
      <c r="X124" s="16"/>
      <c r="Y124" s="17"/>
      <c r="Z124" s="19" t="str">
        <f t="shared" si="3"/>
        <v>M 6</v>
      </c>
      <c r="AA124" s="19">
        <f>VLOOKUP(Z124,[5]base!$Q$3:$Z$27,HLOOKUP(VLOOKUP($H124,[5]Film!$B$3:$V$29,21,FALSE),[5]base!$R$1:$Z$2,2,FALSE)+1,FALSE)</f>
        <v>3</v>
      </c>
    </row>
    <row r="125" spans="1:27" x14ac:dyDescent="0.3">
      <c r="A125">
        <v>118</v>
      </c>
      <c r="B125" s="16">
        <v>20220094745</v>
      </c>
      <c r="C125" s="16">
        <v>30</v>
      </c>
      <c r="D125" s="16">
        <v>3</v>
      </c>
      <c r="E125" s="16" t="s">
        <v>270</v>
      </c>
      <c r="F125" t="s">
        <v>271</v>
      </c>
      <c r="G125" s="18" t="s">
        <v>74</v>
      </c>
      <c r="H125" s="18" t="s">
        <v>226</v>
      </c>
      <c r="I125" s="19">
        <v>17</v>
      </c>
      <c r="J125" s="19">
        <v>5</v>
      </c>
      <c r="K125" s="19">
        <v>6</v>
      </c>
      <c r="L125" s="19">
        <v>6</v>
      </c>
      <c r="M125" s="19">
        <v>6</v>
      </c>
      <c r="N125" s="19">
        <v>18</v>
      </c>
      <c r="O125" s="19">
        <v>6</v>
      </c>
      <c r="Z125" s="19" t="str">
        <f t="shared" si="3"/>
        <v>M 6</v>
      </c>
      <c r="AA125" s="19">
        <f>VLOOKUP(Z125,[5]base!$Q$3:$Z$27,HLOOKUP(VLOOKUP($H125,[5]Film!$B$3:$V$29,21,FALSE),[5]base!$R$1:$Z$2,2,FALSE)+1,FALSE)</f>
        <v>3</v>
      </c>
    </row>
    <row r="126" spans="1:27" x14ac:dyDescent="0.3">
      <c r="A126">
        <v>119</v>
      </c>
      <c r="B126" s="101">
        <v>20220094751</v>
      </c>
      <c r="C126" s="16">
        <v>30</v>
      </c>
      <c r="D126" s="101">
        <v>3</v>
      </c>
      <c r="E126" s="101" t="s">
        <v>258</v>
      </c>
      <c r="F126" s="102" t="s">
        <v>259</v>
      </c>
      <c r="G126" s="102" t="s">
        <v>74</v>
      </c>
      <c r="H126" s="102" t="s">
        <v>226</v>
      </c>
      <c r="I126" s="16">
        <v>18</v>
      </c>
      <c r="J126" s="16">
        <v>5</v>
      </c>
      <c r="K126" s="16">
        <v>6</v>
      </c>
      <c r="L126" s="16">
        <v>6</v>
      </c>
      <c r="M126" s="16">
        <v>6</v>
      </c>
      <c r="N126" s="16">
        <v>18</v>
      </c>
      <c r="O126" s="16">
        <v>6</v>
      </c>
      <c r="P126" s="16"/>
      <c r="Q126" s="16"/>
      <c r="R126" s="16"/>
      <c r="S126" s="16"/>
      <c r="T126" s="16"/>
      <c r="U126" s="16"/>
      <c r="V126" s="16"/>
      <c r="W126" s="16"/>
      <c r="X126" s="16"/>
      <c r="Y126" s="17"/>
      <c r="Z126" s="19" t="str">
        <f t="shared" si="3"/>
        <v>M 6</v>
      </c>
      <c r="AA126" s="19">
        <f>VLOOKUP(Z126,[5]base!$Q$3:$Z$27,HLOOKUP(VLOOKUP($H126,[5]Film!$B$3:$V$29,21,FALSE),[5]base!$R$1:$Z$2,2,FALSE)+1,FALSE)</f>
        <v>3</v>
      </c>
    </row>
    <row r="127" spans="1:27" x14ac:dyDescent="0.3">
      <c r="A127">
        <v>127</v>
      </c>
      <c r="B127" s="16">
        <v>20200031143</v>
      </c>
      <c r="D127" s="16">
        <v>0</v>
      </c>
      <c r="E127" s="16" t="s">
        <v>865</v>
      </c>
      <c r="F127" t="s">
        <v>866</v>
      </c>
      <c r="G127" s="18" t="s">
        <v>74</v>
      </c>
      <c r="H127" s="18" t="s">
        <v>226</v>
      </c>
      <c r="I127" s="19">
        <v>19</v>
      </c>
      <c r="J127" s="19">
        <v>5</v>
      </c>
      <c r="K127" s="19" t="s">
        <v>32</v>
      </c>
      <c r="L127" s="19" t="s">
        <v>32</v>
      </c>
      <c r="M127" s="19" t="s">
        <v>32</v>
      </c>
      <c r="N127" s="19">
        <v>18</v>
      </c>
      <c r="O127" s="19">
        <v>6</v>
      </c>
      <c r="Z127" s="19" t="str">
        <f t="shared" si="3"/>
        <v>M 6</v>
      </c>
      <c r="AA127" s="19">
        <f>VLOOKUP(Z127,[5]base!$Q$3:$Z$27,HLOOKUP(VLOOKUP($H127,[5]Film!$B$3:$V$29,21,FALSE),[5]base!$R$1:$Z$2,2,FALSE)+1,FALSE)</f>
        <v>3</v>
      </c>
    </row>
    <row r="128" spans="1:27" x14ac:dyDescent="0.3">
      <c r="A128">
        <v>114</v>
      </c>
      <c r="B128" s="16">
        <v>20220108729</v>
      </c>
      <c r="C128" s="16">
        <v>25</v>
      </c>
      <c r="D128" s="16">
        <v>4</v>
      </c>
      <c r="E128" s="16" t="s">
        <v>235</v>
      </c>
      <c r="F128" t="s">
        <v>236</v>
      </c>
      <c r="G128" s="18" t="s">
        <v>26</v>
      </c>
      <c r="H128" s="18" t="s">
        <v>226</v>
      </c>
      <c r="I128" s="19">
        <v>15</v>
      </c>
      <c r="J128" s="19">
        <v>5</v>
      </c>
      <c r="K128" s="19">
        <v>7</v>
      </c>
      <c r="L128" s="19">
        <v>7</v>
      </c>
      <c r="M128" s="19">
        <v>7</v>
      </c>
      <c r="N128" s="19">
        <v>21</v>
      </c>
      <c r="O128" s="19">
        <v>7</v>
      </c>
      <c r="Z128" s="19" t="str">
        <f t="shared" si="3"/>
        <v>M 7</v>
      </c>
      <c r="AA128" s="19">
        <f>VLOOKUP(Z128,[5]base!$Q$3:$Z$27,HLOOKUP(VLOOKUP($H128,[5]Film!$B$3:$V$29,21,FALSE),[5]base!$R$1:$Z$2,2,FALSE)+1,FALSE)</f>
        <v>2</v>
      </c>
    </row>
    <row r="129" spans="1:27" x14ac:dyDescent="0.3">
      <c r="A129">
        <v>115</v>
      </c>
      <c r="B129" s="16">
        <v>20200049425</v>
      </c>
      <c r="C129" s="16">
        <v>25</v>
      </c>
      <c r="D129" s="16">
        <v>4</v>
      </c>
      <c r="E129" s="16" t="s">
        <v>239</v>
      </c>
      <c r="F129" t="s">
        <v>240</v>
      </c>
      <c r="G129" s="18" t="s">
        <v>26</v>
      </c>
      <c r="H129" s="18" t="s">
        <v>226</v>
      </c>
      <c r="I129" s="19">
        <v>16</v>
      </c>
      <c r="J129" s="19">
        <v>4</v>
      </c>
      <c r="K129" s="19">
        <v>7</v>
      </c>
      <c r="L129" s="19">
        <v>7</v>
      </c>
      <c r="M129" s="19">
        <v>7</v>
      </c>
      <c r="N129" s="19">
        <v>21</v>
      </c>
      <c r="O129" s="19">
        <v>7</v>
      </c>
      <c r="Z129" s="19" t="str">
        <f t="shared" si="3"/>
        <v>M 7</v>
      </c>
      <c r="AA129" s="19">
        <f>VLOOKUP(Z129,[5]base!$Q$3:$Z$27,HLOOKUP(VLOOKUP($H129,[5]Film!$B$3:$V$29,21,FALSE),[5]base!$R$1:$Z$2,2,FALSE)+1,FALSE)</f>
        <v>2</v>
      </c>
    </row>
    <row r="130" spans="1:27" x14ac:dyDescent="0.3">
      <c r="A130">
        <v>130</v>
      </c>
      <c r="B130" s="16">
        <v>20210087178</v>
      </c>
      <c r="D130" s="16">
        <v>0</v>
      </c>
      <c r="E130" s="16" t="s">
        <v>887</v>
      </c>
      <c r="F130" t="s">
        <v>888</v>
      </c>
      <c r="G130" s="18" t="s">
        <v>31</v>
      </c>
      <c r="H130" s="18" t="s">
        <v>226</v>
      </c>
      <c r="I130" s="19">
        <v>17</v>
      </c>
      <c r="J130" s="19">
        <v>6</v>
      </c>
      <c r="K130" s="16">
        <v>7</v>
      </c>
      <c r="L130" s="16">
        <v>7</v>
      </c>
      <c r="M130" s="16">
        <v>7</v>
      </c>
      <c r="N130" s="16">
        <v>21</v>
      </c>
      <c r="O130" s="16">
        <v>7</v>
      </c>
      <c r="P130" s="16"/>
      <c r="Q130" s="16"/>
      <c r="R130" s="16"/>
      <c r="S130" s="16"/>
      <c r="T130" s="16"/>
      <c r="U130" s="16"/>
      <c r="V130" s="16"/>
      <c r="W130" s="16"/>
      <c r="X130" s="16"/>
      <c r="Y130" s="17"/>
      <c r="Z130" s="19" t="str">
        <f t="shared" si="3"/>
        <v>M 7</v>
      </c>
      <c r="AA130" s="19">
        <f>VLOOKUP(Z130,[5]base!$Q$3:$Z$27,HLOOKUP(VLOOKUP($H130,[5]Film!$B$3:$V$29,21,FALSE),[5]base!$R$1:$Z$2,2,FALSE)+1,FALSE)</f>
        <v>2</v>
      </c>
    </row>
    <row r="131" spans="1:27" x14ac:dyDescent="0.3">
      <c r="A131">
        <v>122</v>
      </c>
      <c r="B131" s="16">
        <v>20190001955</v>
      </c>
      <c r="D131" s="16">
        <v>0</v>
      </c>
      <c r="E131" s="16" t="s">
        <v>272</v>
      </c>
      <c r="F131" t="s">
        <v>273</v>
      </c>
      <c r="G131" s="18" t="s">
        <v>22</v>
      </c>
      <c r="H131" s="18" t="s">
        <v>226</v>
      </c>
      <c r="I131" s="19">
        <v>18</v>
      </c>
      <c r="J131" s="19">
        <v>7</v>
      </c>
      <c r="K131" s="19" t="s">
        <v>41</v>
      </c>
      <c r="L131" s="19" t="s">
        <v>41</v>
      </c>
      <c r="M131" s="19" t="s">
        <v>41</v>
      </c>
      <c r="N131" s="19">
        <v>27</v>
      </c>
      <c r="O131" s="19" t="s">
        <v>119</v>
      </c>
      <c r="Z131" s="19" t="str">
        <f t="shared" si="3"/>
        <v>Abs</v>
      </c>
      <c r="AA131" s="19">
        <f>VLOOKUP(Z131,[5]base!$Q$3:$Z$27,HLOOKUP(VLOOKUP($H131,[5]Film!$B$3:$V$29,21,FALSE),[5]base!$R$1:$Z$2,2,FALSE)+1,FALSE)</f>
        <v>0</v>
      </c>
    </row>
    <row r="132" spans="1:27" x14ac:dyDescent="0.3">
      <c r="A132">
        <v>126</v>
      </c>
      <c r="B132" s="101">
        <v>20190007254</v>
      </c>
      <c r="D132" s="101">
        <v>0</v>
      </c>
      <c r="E132" s="101" t="s">
        <v>593</v>
      </c>
      <c r="F132" s="102" t="s">
        <v>594</v>
      </c>
      <c r="G132" s="102" t="s">
        <v>74</v>
      </c>
      <c r="H132" s="102" t="s">
        <v>226</v>
      </c>
      <c r="I132" s="16">
        <v>20</v>
      </c>
      <c r="J132" s="16">
        <v>6</v>
      </c>
      <c r="K132" s="16" t="s">
        <v>41</v>
      </c>
      <c r="L132" s="16" t="s">
        <v>41</v>
      </c>
      <c r="M132" s="16" t="s">
        <v>41</v>
      </c>
      <c r="N132" s="16">
        <v>24</v>
      </c>
      <c r="O132" s="16" t="s">
        <v>119</v>
      </c>
      <c r="P132" s="16"/>
      <c r="Q132" s="16"/>
      <c r="R132" s="16"/>
      <c r="S132" s="16"/>
      <c r="T132" s="16"/>
      <c r="U132" s="16"/>
      <c r="V132" s="16"/>
      <c r="W132" s="16"/>
      <c r="X132" s="16"/>
      <c r="Y132" s="17"/>
      <c r="Z132" s="19" t="str">
        <f t="shared" si="3"/>
        <v>Abs</v>
      </c>
      <c r="AA132" s="19">
        <f>VLOOKUP(Z132,[5]base!$Q$3:$Z$27,HLOOKUP(VLOOKUP($H132,[5]Film!$B$3:$V$29,21,FALSE),[5]base!$R$1:$Z$2,2,FALSE)+1,FALSE)</f>
        <v>0</v>
      </c>
    </row>
    <row r="133" spans="1:27" s="98" customFormat="1" ht="18" customHeight="1" x14ac:dyDescent="0.3">
      <c r="A133">
        <v>132</v>
      </c>
      <c r="B133" s="16">
        <v>20220087904</v>
      </c>
      <c r="C133" s="16">
        <v>1</v>
      </c>
      <c r="D133" s="16">
        <v>22</v>
      </c>
      <c r="E133" s="97" t="s">
        <v>315</v>
      </c>
      <c r="F133" s="98" t="s">
        <v>316</v>
      </c>
      <c r="G133" s="99" t="s">
        <v>26</v>
      </c>
      <c r="H133" s="99" t="s">
        <v>297</v>
      </c>
      <c r="I133" s="19">
        <v>21</v>
      </c>
      <c r="J133" s="19">
        <v>1</v>
      </c>
      <c r="K133" s="19">
        <v>1</v>
      </c>
      <c r="L133" s="19">
        <v>1</v>
      </c>
      <c r="M133" s="19">
        <v>1</v>
      </c>
      <c r="N133" s="19">
        <v>3</v>
      </c>
      <c r="O133" s="19">
        <v>1</v>
      </c>
      <c r="P133" s="19"/>
      <c r="Q133" s="19"/>
      <c r="R133" s="19"/>
      <c r="S133" s="19">
        <v>207</v>
      </c>
      <c r="T133" s="19">
        <v>1</v>
      </c>
      <c r="U133" s="19">
        <v>1</v>
      </c>
      <c r="V133" s="19">
        <v>105</v>
      </c>
      <c r="W133" s="19">
        <v>1.0000000000000009</v>
      </c>
      <c r="X133" s="19">
        <v>1</v>
      </c>
      <c r="Y133"/>
      <c r="Z133" s="100">
        <f t="shared" si="3"/>
        <v>1</v>
      </c>
      <c r="AA133" s="100">
        <f>VLOOKUP(Z133,[5]base!$Q$3:$Z$27,HLOOKUP(VLOOKUP($H133,[5]Film!$B$3:$V$29,21,FALSE),[5]base!$R$1:$Z$2,2,FALSE)+1,FALSE)</f>
        <v>22</v>
      </c>
    </row>
    <row r="134" spans="1:27" x14ac:dyDescent="0.3">
      <c r="A134">
        <v>150</v>
      </c>
      <c r="B134" s="101">
        <v>20210060958</v>
      </c>
      <c r="D134" s="101">
        <v>0</v>
      </c>
      <c r="E134" s="101" t="s">
        <v>167</v>
      </c>
      <c r="F134" s="102" t="s">
        <v>804</v>
      </c>
      <c r="G134" s="102" t="s">
        <v>26</v>
      </c>
      <c r="H134" s="102" t="s">
        <v>297</v>
      </c>
      <c r="I134" s="16">
        <v>22</v>
      </c>
      <c r="J134" s="16">
        <v>6</v>
      </c>
      <c r="K134" s="16">
        <v>1</v>
      </c>
      <c r="L134" s="16">
        <v>1</v>
      </c>
      <c r="M134" s="16">
        <v>1</v>
      </c>
      <c r="N134" s="16">
        <v>3</v>
      </c>
      <c r="O134" s="16">
        <v>1</v>
      </c>
      <c r="P134" s="16"/>
      <c r="Q134" s="16"/>
      <c r="R134" s="16"/>
      <c r="S134" s="16">
        <v>208</v>
      </c>
      <c r="T134" s="16">
        <v>1</v>
      </c>
      <c r="U134" s="16">
        <v>1</v>
      </c>
      <c r="V134" s="16">
        <v>105</v>
      </c>
      <c r="W134" s="16">
        <v>1.9999999999999996</v>
      </c>
      <c r="X134" s="16">
        <v>2</v>
      </c>
      <c r="Y134" s="17"/>
      <c r="Z134" s="19">
        <f t="shared" si="3"/>
        <v>2</v>
      </c>
      <c r="AA134" s="19">
        <f>VLOOKUP(Z134,[5]base!$Q$3:$Z$27,HLOOKUP(VLOOKUP($H134,[5]Film!$B$3:$V$29,21,FALSE),[5]base!$R$1:$Z$2,2,FALSE)+1,FALSE)</f>
        <v>18</v>
      </c>
    </row>
    <row r="135" spans="1:27" x14ac:dyDescent="0.3">
      <c r="A135">
        <v>155</v>
      </c>
      <c r="B135" s="16">
        <v>20150010885</v>
      </c>
      <c r="D135" s="16">
        <v>0</v>
      </c>
      <c r="E135" s="16" t="s">
        <v>1050</v>
      </c>
      <c r="F135" t="s">
        <v>1051</v>
      </c>
      <c r="G135" s="18" t="s">
        <v>31</v>
      </c>
      <c r="H135" s="18" t="s">
        <v>297</v>
      </c>
      <c r="I135" s="19">
        <v>22</v>
      </c>
      <c r="J135" s="19">
        <v>5</v>
      </c>
      <c r="K135" s="19">
        <v>2</v>
      </c>
      <c r="L135" s="19">
        <v>2</v>
      </c>
      <c r="M135" s="19">
        <v>2</v>
      </c>
      <c r="N135" s="19">
        <v>6</v>
      </c>
      <c r="O135" s="19">
        <v>2</v>
      </c>
      <c r="S135" s="19">
        <v>207</v>
      </c>
      <c r="T135" s="19">
        <v>3</v>
      </c>
      <c r="U135" s="19">
        <v>2</v>
      </c>
      <c r="V135" s="19">
        <v>105</v>
      </c>
      <c r="W135" s="19">
        <v>3.0000000000000004</v>
      </c>
      <c r="X135" s="19">
        <v>3</v>
      </c>
      <c r="Z135" s="19">
        <f t="shared" si="3"/>
        <v>3</v>
      </c>
      <c r="AA135" s="19">
        <f>VLOOKUP(Z135,[5]base!$Q$3:$Z$27,HLOOKUP(VLOOKUP($H135,[5]Film!$B$3:$V$29,21,FALSE),[5]base!$R$1:$Z$2,2,FALSE)+1,FALSE)</f>
        <v>15</v>
      </c>
    </row>
    <row r="136" spans="1:27" x14ac:dyDescent="0.3">
      <c r="A136">
        <v>134</v>
      </c>
      <c r="B136" s="101">
        <v>20180004361</v>
      </c>
      <c r="C136" s="16">
        <v>4</v>
      </c>
      <c r="D136" s="16">
        <v>13</v>
      </c>
      <c r="E136" s="16" t="s">
        <v>307</v>
      </c>
      <c r="F136" s="102" t="s">
        <v>308</v>
      </c>
      <c r="G136" s="102" t="s">
        <v>31</v>
      </c>
      <c r="H136" s="26" t="s">
        <v>297</v>
      </c>
      <c r="I136" s="16">
        <v>23</v>
      </c>
      <c r="J136" s="16">
        <v>1</v>
      </c>
      <c r="K136" s="19">
        <v>1</v>
      </c>
      <c r="L136" s="19">
        <v>1</v>
      </c>
      <c r="M136" s="19">
        <v>1</v>
      </c>
      <c r="N136" s="19">
        <v>3</v>
      </c>
      <c r="O136" s="19">
        <v>1</v>
      </c>
      <c r="S136" s="19">
        <v>208</v>
      </c>
      <c r="T136" s="19">
        <v>2</v>
      </c>
      <c r="U136" s="19">
        <v>2</v>
      </c>
      <c r="V136" s="19">
        <v>105</v>
      </c>
      <c r="W136" s="19">
        <v>3.9999999999999991</v>
      </c>
      <c r="X136" s="19">
        <v>4</v>
      </c>
      <c r="Z136" s="19">
        <f t="shared" si="3"/>
        <v>4</v>
      </c>
      <c r="AA136" s="19">
        <f>VLOOKUP(Z136,[5]base!$Q$3:$Z$27,HLOOKUP(VLOOKUP($H136,[5]Film!$B$3:$V$29,21,FALSE),[5]base!$R$1:$Z$2,2,FALSE)+1,FALSE)</f>
        <v>13</v>
      </c>
    </row>
    <row r="137" spans="1:27" x14ac:dyDescent="0.3">
      <c r="A137">
        <v>145</v>
      </c>
      <c r="B137" s="16">
        <v>20220087912</v>
      </c>
      <c r="C137" s="16">
        <v>16</v>
      </c>
      <c r="D137" s="16">
        <v>4</v>
      </c>
      <c r="E137" s="16" t="s">
        <v>325</v>
      </c>
      <c r="F137" t="s">
        <v>326</v>
      </c>
      <c r="G137" s="18" t="s">
        <v>26</v>
      </c>
      <c r="H137" s="18" t="s">
        <v>297</v>
      </c>
      <c r="I137" s="19">
        <v>24</v>
      </c>
      <c r="J137" s="19">
        <v>4</v>
      </c>
      <c r="K137" s="19">
        <v>3</v>
      </c>
      <c r="L137" s="19">
        <v>3</v>
      </c>
      <c r="M137" s="19">
        <v>3</v>
      </c>
      <c r="N137" s="19">
        <v>9</v>
      </c>
      <c r="O137" s="19">
        <v>3</v>
      </c>
      <c r="S137" s="19">
        <v>207</v>
      </c>
      <c r="T137" s="19">
        <v>6</v>
      </c>
      <c r="U137" s="19">
        <v>4</v>
      </c>
      <c r="V137" s="19">
        <v>105</v>
      </c>
      <c r="W137" s="19">
        <v>7</v>
      </c>
      <c r="X137" s="19">
        <v>5</v>
      </c>
      <c r="Z137" s="19">
        <f t="shared" si="3"/>
        <v>5</v>
      </c>
      <c r="AA137" s="19">
        <f>VLOOKUP(Z137,[5]base!$Q$3:$Z$27,HLOOKUP(VLOOKUP($H137,[5]Film!$B$3:$V$29,21,FALSE),[5]base!$R$1:$Z$2,2,FALSE)+1,FALSE)</f>
        <v>12</v>
      </c>
    </row>
    <row r="138" spans="1:27" x14ac:dyDescent="0.3">
      <c r="A138">
        <v>135</v>
      </c>
      <c r="B138" s="16">
        <v>20210080448</v>
      </c>
      <c r="C138" s="16">
        <v>6</v>
      </c>
      <c r="D138" s="16">
        <v>11</v>
      </c>
      <c r="E138" s="16" t="s">
        <v>333</v>
      </c>
      <c r="F138" t="s">
        <v>334</v>
      </c>
      <c r="G138" s="18" t="s">
        <v>31</v>
      </c>
      <c r="H138" s="18" t="s">
        <v>297</v>
      </c>
      <c r="I138" s="19">
        <v>24</v>
      </c>
      <c r="J138" s="19">
        <v>1</v>
      </c>
      <c r="K138" s="16">
        <v>1</v>
      </c>
      <c r="L138" s="16">
        <v>1</v>
      </c>
      <c r="M138" s="16">
        <v>1</v>
      </c>
      <c r="N138" s="16">
        <v>3</v>
      </c>
      <c r="O138" s="16">
        <v>1</v>
      </c>
      <c r="P138" s="16"/>
      <c r="Q138" s="16"/>
      <c r="R138" s="16"/>
      <c r="S138" s="16">
        <v>207</v>
      </c>
      <c r="T138" s="16">
        <v>2</v>
      </c>
      <c r="U138" s="16">
        <v>3</v>
      </c>
      <c r="V138" s="16">
        <v>105</v>
      </c>
      <c r="W138" s="16">
        <v>5</v>
      </c>
      <c r="X138" s="16">
        <v>6</v>
      </c>
      <c r="Y138" s="17"/>
      <c r="Z138" s="19">
        <f t="shared" si="3"/>
        <v>6</v>
      </c>
      <c r="AA138" s="19">
        <f>VLOOKUP(Z138,[5]base!$Q$3:$Z$27,HLOOKUP(VLOOKUP($H138,[5]Film!$B$3:$V$29,21,FALSE),[5]base!$R$1:$Z$2,2,FALSE)+1,FALSE)</f>
        <v>11</v>
      </c>
    </row>
    <row r="139" spans="1:27" x14ac:dyDescent="0.3">
      <c r="A139">
        <v>147</v>
      </c>
      <c r="B139" s="16">
        <v>20190001949</v>
      </c>
      <c r="D139" s="16">
        <v>0</v>
      </c>
      <c r="E139" s="16" t="s">
        <v>606</v>
      </c>
      <c r="F139" t="s">
        <v>607</v>
      </c>
      <c r="G139" s="18" t="s">
        <v>22</v>
      </c>
      <c r="H139" s="18" t="s">
        <v>297</v>
      </c>
      <c r="I139" s="19">
        <v>21</v>
      </c>
      <c r="J139" s="19">
        <v>4</v>
      </c>
      <c r="K139" s="19">
        <v>4</v>
      </c>
      <c r="L139" s="19">
        <v>4</v>
      </c>
      <c r="M139" s="19">
        <v>4</v>
      </c>
      <c r="N139" s="19">
        <v>12</v>
      </c>
      <c r="O139" s="19">
        <v>4</v>
      </c>
      <c r="S139" s="19">
        <v>208</v>
      </c>
      <c r="T139" s="19">
        <v>7</v>
      </c>
      <c r="U139" s="19">
        <v>4</v>
      </c>
      <c r="V139" s="19">
        <v>105</v>
      </c>
      <c r="W139" s="19">
        <v>8</v>
      </c>
      <c r="X139" s="19">
        <v>7</v>
      </c>
      <c r="Z139" s="19">
        <f t="shared" si="3"/>
        <v>7</v>
      </c>
      <c r="AA139" s="19">
        <f>VLOOKUP(Z139,[5]base!$Q$3:$Z$27,HLOOKUP(VLOOKUP($H139,[5]Film!$B$3:$V$29,21,FALSE),[5]base!$R$1:$Z$2,2,FALSE)+1,FALSE)</f>
        <v>10</v>
      </c>
    </row>
    <row r="140" spans="1:27" x14ac:dyDescent="0.3">
      <c r="A140">
        <v>138</v>
      </c>
      <c r="B140" s="16">
        <v>20220088184</v>
      </c>
      <c r="C140" s="16">
        <v>9</v>
      </c>
      <c r="D140" s="16">
        <v>8</v>
      </c>
      <c r="E140" s="16" t="s">
        <v>337</v>
      </c>
      <c r="F140" t="s">
        <v>338</v>
      </c>
      <c r="G140" s="18" t="s">
        <v>22</v>
      </c>
      <c r="H140" s="18" t="s">
        <v>297</v>
      </c>
      <c r="I140" s="19">
        <v>21</v>
      </c>
      <c r="J140" s="19">
        <v>2</v>
      </c>
      <c r="K140" s="19">
        <v>2</v>
      </c>
      <c r="L140" s="19">
        <v>2</v>
      </c>
      <c r="M140" s="19">
        <v>2</v>
      </c>
      <c r="N140" s="19">
        <v>6</v>
      </c>
      <c r="O140" s="19">
        <v>2</v>
      </c>
      <c r="S140" s="19">
        <v>208</v>
      </c>
      <c r="T140" s="19">
        <v>3</v>
      </c>
      <c r="U140" s="19">
        <v>3</v>
      </c>
      <c r="V140" s="19">
        <v>105</v>
      </c>
      <c r="W140" s="19">
        <v>6.0000000000000009</v>
      </c>
      <c r="X140" s="19">
        <v>8</v>
      </c>
      <c r="Z140" s="19">
        <f t="shared" si="3"/>
        <v>8</v>
      </c>
      <c r="AA140" s="19">
        <f>VLOOKUP(Z140,[5]base!$Q$3:$Z$27,HLOOKUP(VLOOKUP($H140,[5]Film!$B$3:$V$29,21,FALSE),[5]base!$R$1:$Z$2,2,FALSE)+1,FALSE)</f>
        <v>9</v>
      </c>
    </row>
    <row r="141" spans="1:27" x14ac:dyDescent="0.3">
      <c r="A141">
        <v>141</v>
      </c>
      <c r="B141" s="16">
        <v>20220091562</v>
      </c>
      <c r="C141" s="16">
        <v>11</v>
      </c>
      <c r="D141" s="16">
        <v>7</v>
      </c>
      <c r="E141" s="16" t="s">
        <v>327</v>
      </c>
      <c r="F141" t="s">
        <v>328</v>
      </c>
      <c r="G141" s="18" t="s">
        <v>31</v>
      </c>
      <c r="H141" s="18" t="s">
        <v>297</v>
      </c>
      <c r="I141" s="19">
        <v>22</v>
      </c>
      <c r="J141" s="19">
        <v>3</v>
      </c>
      <c r="K141" s="19">
        <v>4</v>
      </c>
      <c r="L141" s="19">
        <v>4</v>
      </c>
      <c r="M141" s="19">
        <v>4</v>
      </c>
      <c r="N141" s="19">
        <v>12</v>
      </c>
      <c r="O141" s="19">
        <v>4</v>
      </c>
      <c r="S141" s="19">
        <v>207</v>
      </c>
      <c r="T141" s="19">
        <v>7</v>
      </c>
      <c r="U141" s="19">
        <v>5</v>
      </c>
      <c r="Z141" s="19" t="str">
        <f t="shared" si="3"/>
        <v>1/2 5</v>
      </c>
      <c r="AA141" s="19">
        <f>VLOOKUP(Z141,[5]base!$Q$3:$Z$27,HLOOKUP(VLOOKUP($H141,[5]Film!$B$3:$V$29,21,FALSE),[5]base!$R$1:$Z$2,2,FALSE)+1,FALSE)</f>
        <v>8</v>
      </c>
    </row>
    <row r="142" spans="1:27" x14ac:dyDescent="0.3">
      <c r="A142">
        <v>152</v>
      </c>
      <c r="B142" s="16">
        <v>20190007273</v>
      </c>
      <c r="D142" s="16">
        <v>0</v>
      </c>
      <c r="E142" s="16" t="s">
        <v>630</v>
      </c>
      <c r="F142" t="s">
        <v>631</v>
      </c>
      <c r="G142" s="18" t="s">
        <v>74</v>
      </c>
      <c r="H142" s="18" t="s">
        <v>297</v>
      </c>
      <c r="I142" s="19">
        <v>22</v>
      </c>
      <c r="J142" s="19">
        <v>7</v>
      </c>
      <c r="K142" s="16">
        <v>3</v>
      </c>
      <c r="L142" s="16">
        <v>3</v>
      </c>
      <c r="M142" s="16">
        <v>3</v>
      </c>
      <c r="N142" s="16">
        <v>9</v>
      </c>
      <c r="O142" s="16">
        <v>3</v>
      </c>
      <c r="P142" s="16"/>
      <c r="Q142" s="16"/>
      <c r="R142" s="16"/>
      <c r="S142" s="16">
        <v>208</v>
      </c>
      <c r="T142" s="16">
        <v>5</v>
      </c>
      <c r="U142" s="16">
        <v>5</v>
      </c>
      <c r="V142" s="16"/>
      <c r="W142" s="16"/>
      <c r="X142" s="16"/>
      <c r="Y142" s="17"/>
      <c r="Z142" s="19" t="str">
        <f t="shared" ref="Z142:Z147" si="4">IF(O142="Abs","Abs",IF(X142&lt;&gt;"",X142,IF(U142&lt;&gt;"",CONCATENATE("1/2 ",U142),IF(R142&lt;&gt;"",CONCATENATE("1/4 ",R142),CONCATENATE("M ",O142)))))</f>
        <v>1/2 5</v>
      </c>
      <c r="AA142" s="19">
        <f>VLOOKUP(Z142,[5]base!$Q$3:$Z$27,HLOOKUP(VLOOKUP($H142,[5]Film!$B$3:$V$29,21,FALSE),[5]base!$R$1:$Z$2,2,FALSE)+1,FALSE)</f>
        <v>8</v>
      </c>
    </row>
    <row r="143" spans="1:27" x14ac:dyDescent="0.3">
      <c r="A143">
        <v>142</v>
      </c>
      <c r="B143" s="101">
        <v>20180004606</v>
      </c>
      <c r="C143" s="16">
        <v>13</v>
      </c>
      <c r="D143" s="101">
        <v>6</v>
      </c>
      <c r="E143" s="101" t="s">
        <v>329</v>
      </c>
      <c r="F143" s="102" t="s">
        <v>330</v>
      </c>
      <c r="G143" s="102" t="s">
        <v>26</v>
      </c>
      <c r="H143" s="102" t="s">
        <v>297</v>
      </c>
      <c r="I143" s="16">
        <v>23</v>
      </c>
      <c r="J143" s="16">
        <v>3</v>
      </c>
      <c r="K143" s="19">
        <v>3</v>
      </c>
      <c r="L143" s="19">
        <v>3</v>
      </c>
      <c r="M143" s="19">
        <v>3</v>
      </c>
      <c r="N143" s="19">
        <v>9</v>
      </c>
      <c r="O143" s="19">
        <v>3</v>
      </c>
      <c r="S143" s="19">
        <v>208</v>
      </c>
      <c r="T143" s="19">
        <v>6</v>
      </c>
      <c r="U143" s="19">
        <v>6</v>
      </c>
      <c r="Z143" s="19" t="str">
        <f t="shared" si="4"/>
        <v>1/2 6</v>
      </c>
      <c r="AA143" s="19">
        <f>VLOOKUP(Z143,[5]base!$Q$3:$Z$27,HLOOKUP(VLOOKUP($H143,[5]Film!$B$3:$V$29,21,FALSE),[5]base!$R$1:$Z$2,2,FALSE)+1,FALSE)</f>
        <v>7</v>
      </c>
    </row>
    <row r="144" spans="1:27" x14ac:dyDescent="0.3">
      <c r="A144">
        <v>157</v>
      </c>
      <c r="B144" s="101">
        <v>20200055061</v>
      </c>
      <c r="D144" s="101">
        <v>0</v>
      </c>
      <c r="E144" s="101" t="s">
        <v>921</v>
      </c>
      <c r="F144" s="102" t="s">
        <v>922</v>
      </c>
      <c r="G144" s="102" t="s">
        <v>31</v>
      </c>
      <c r="H144" s="26" t="s">
        <v>297</v>
      </c>
      <c r="I144" s="16">
        <v>23</v>
      </c>
      <c r="J144" s="16">
        <v>6</v>
      </c>
      <c r="K144" s="19">
        <v>2</v>
      </c>
      <c r="L144" s="19">
        <v>2</v>
      </c>
      <c r="M144" s="19">
        <v>2</v>
      </c>
      <c r="N144" s="19">
        <v>6</v>
      </c>
      <c r="O144" s="19">
        <v>2</v>
      </c>
      <c r="S144" s="19">
        <v>207</v>
      </c>
      <c r="T144" s="19">
        <v>4</v>
      </c>
      <c r="U144" s="19">
        <v>6</v>
      </c>
      <c r="Z144" s="19" t="str">
        <f t="shared" si="4"/>
        <v>1/2 6</v>
      </c>
      <c r="AA144" s="19">
        <f>VLOOKUP(Z144,[5]base!$Q$3:$Z$27,HLOOKUP(VLOOKUP($H144,[5]Film!$B$3:$V$29,21,FALSE),[5]base!$R$1:$Z$2,2,FALSE)+1,FALSE)</f>
        <v>7</v>
      </c>
    </row>
    <row r="145" spans="1:27" x14ac:dyDescent="0.3">
      <c r="A145">
        <v>137</v>
      </c>
      <c r="B145" s="101">
        <v>20210060825</v>
      </c>
      <c r="C145" s="16">
        <v>8</v>
      </c>
      <c r="D145" s="101">
        <v>9</v>
      </c>
      <c r="E145" s="101" t="s">
        <v>321</v>
      </c>
      <c r="F145" s="102" t="s">
        <v>322</v>
      </c>
      <c r="G145" s="102" t="s">
        <v>31</v>
      </c>
      <c r="H145" s="102" t="s">
        <v>297</v>
      </c>
      <c r="I145" s="16">
        <v>23</v>
      </c>
      <c r="J145" s="16">
        <v>2</v>
      </c>
      <c r="K145" s="19">
        <v>4</v>
      </c>
      <c r="L145" s="19">
        <v>4</v>
      </c>
      <c r="M145" s="19">
        <v>4</v>
      </c>
      <c r="N145" s="19">
        <v>12</v>
      </c>
      <c r="O145" s="19">
        <v>4</v>
      </c>
      <c r="S145" s="19">
        <v>207</v>
      </c>
      <c r="T145" s="19">
        <v>8</v>
      </c>
      <c r="U145" s="19">
        <v>7</v>
      </c>
      <c r="Z145" s="19" t="str">
        <f t="shared" si="4"/>
        <v>1/2 7</v>
      </c>
      <c r="AA145" s="19">
        <f>VLOOKUP(Z145,[5]base!$Q$3:$Z$27,HLOOKUP(VLOOKUP($H145,[5]Film!$B$3:$V$29,21,FALSE),[5]base!$R$1:$Z$2,2,FALSE)+1,FALSE)</f>
        <v>6</v>
      </c>
    </row>
    <row r="146" spans="1:27" x14ac:dyDescent="0.3">
      <c r="A146">
        <v>136</v>
      </c>
      <c r="B146" s="16">
        <v>20220087880</v>
      </c>
      <c r="C146" s="16">
        <v>7</v>
      </c>
      <c r="D146" s="16">
        <v>10</v>
      </c>
      <c r="E146" s="16" t="s">
        <v>305</v>
      </c>
      <c r="F146" t="s">
        <v>306</v>
      </c>
      <c r="G146" s="18" t="s">
        <v>26</v>
      </c>
      <c r="H146" s="18" t="s">
        <v>297</v>
      </c>
      <c r="I146" s="19">
        <v>24</v>
      </c>
      <c r="J146" s="19">
        <v>2</v>
      </c>
      <c r="K146" s="16">
        <v>2</v>
      </c>
      <c r="L146" s="16">
        <v>2</v>
      </c>
      <c r="M146" s="16">
        <v>2</v>
      </c>
      <c r="N146" s="16">
        <v>6</v>
      </c>
      <c r="O146" s="16">
        <v>2</v>
      </c>
      <c r="P146" s="16"/>
      <c r="Q146" s="16"/>
      <c r="R146" s="16"/>
      <c r="S146" s="16">
        <v>208</v>
      </c>
      <c r="T146" s="16">
        <v>4</v>
      </c>
      <c r="U146" s="16">
        <v>7</v>
      </c>
      <c r="V146" s="16"/>
      <c r="W146" s="16"/>
      <c r="X146" s="16"/>
      <c r="Y146" s="17"/>
      <c r="Z146" s="19" t="str">
        <f t="shared" si="4"/>
        <v>1/2 7</v>
      </c>
      <c r="AA146" s="19">
        <f>VLOOKUP(Z146,[5]base!$Q$3:$Z$27,HLOOKUP(VLOOKUP($H146,[5]Film!$B$3:$V$29,21,FALSE),[5]base!$R$1:$Z$2,2,FALSE)+1,FALSE)</f>
        <v>6</v>
      </c>
    </row>
    <row r="147" spans="1:27" x14ac:dyDescent="0.3">
      <c r="A147">
        <v>151</v>
      </c>
      <c r="B147" s="16">
        <v>20200031112</v>
      </c>
      <c r="D147" s="16">
        <v>0</v>
      </c>
      <c r="E147" s="16" t="s">
        <v>300</v>
      </c>
      <c r="F147" t="s">
        <v>301</v>
      </c>
      <c r="G147" s="18" t="s">
        <v>26</v>
      </c>
      <c r="H147" s="18" t="s">
        <v>297</v>
      </c>
      <c r="I147" s="19">
        <v>21</v>
      </c>
      <c r="J147" s="19">
        <v>7</v>
      </c>
      <c r="K147" s="16">
        <v>3</v>
      </c>
      <c r="L147" s="16">
        <v>3</v>
      </c>
      <c r="M147" s="16">
        <v>3</v>
      </c>
      <c r="N147" s="16">
        <v>9</v>
      </c>
      <c r="O147" s="16">
        <v>3</v>
      </c>
      <c r="P147" s="16"/>
      <c r="Q147" s="16"/>
      <c r="R147" s="16"/>
      <c r="S147" s="16">
        <v>207</v>
      </c>
      <c r="T147" s="16">
        <v>5</v>
      </c>
      <c r="U147" s="16">
        <v>8</v>
      </c>
      <c r="V147" s="16"/>
      <c r="W147" s="16"/>
      <c r="X147" s="16"/>
      <c r="Y147" s="17"/>
      <c r="Z147" s="19" t="str">
        <f t="shared" si="4"/>
        <v>1/2 8</v>
      </c>
      <c r="AA147" s="19">
        <f>VLOOKUP(Z147,[5]base!$Q$3:$Z$27,HLOOKUP(VLOOKUP($H147,[5]Film!$B$3:$V$29,21,FALSE),[5]base!$R$1:$Z$2,2,FALSE)+1,FALSE)</f>
        <v>5</v>
      </c>
    </row>
    <row r="148" spans="1:27" x14ac:dyDescent="0.3">
      <c r="A148">
        <v>154</v>
      </c>
      <c r="B148" s="101">
        <v>20210059502</v>
      </c>
      <c r="D148" s="101">
        <v>0</v>
      </c>
      <c r="E148" s="101" t="s">
        <v>760</v>
      </c>
      <c r="F148" s="102" t="s">
        <v>871</v>
      </c>
      <c r="G148" s="102" t="s">
        <v>31</v>
      </c>
      <c r="H148" s="102" t="s">
        <v>297</v>
      </c>
      <c r="I148" s="16">
        <v>24</v>
      </c>
      <c r="J148" s="16">
        <v>6</v>
      </c>
      <c r="K148" s="16">
        <v>4</v>
      </c>
      <c r="L148" s="16">
        <v>4</v>
      </c>
      <c r="M148" s="16">
        <v>4</v>
      </c>
      <c r="N148" s="16">
        <v>12</v>
      </c>
      <c r="O148" s="16">
        <v>4</v>
      </c>
      <c r="P148" s="16"/>
      <c r="Q148" s="16"/>
      <c r="R148" s="16"/>
      <c r="S148" s="16">
        <v>208</v>
      </c>
      <c r="T148" s="16">
        <v>8</v>
      </c>
      <c r="U148" s="16" t="s">
        <v>41</v>
      </c>
      <c r="V148" s="16"/>
      <c r="W148" s="16"/>
      <c r="X148" s="16"/>
      <c r="Y148" s="17"/>
      <c r="Z148" s="16" t="s">
        <v>375</v>
      </c>
      <c r="AA148" s="19">
        <f>VLOOKUP(Z148,[5]base!$Q$3:$Z$27,HLOOKUP(VLOOKUP($H148,[5]Film!$B$3:$V$29,21,FALSE),[5]base!$R$1:$Z$2,2,FALSE)+1,FALSE)</f>
        <v>5</v>
      </c>
    </row>
    <row r="149" spans="1:27" x14ac:dyDescent="0.3">
      <c r="A149">
        <v>140</v>
      </c>
      <c r="B149" s="16">
        <v>20220090278</v>
      </c>
      <c r="C149" s="16" t="s">
        <v>1042</v>
      </c>
      <c r="D149" s="16">
        <v>7</v>
      </c>
      <c r="E149" s="16" t="s">
        <v>339</v>
      </c>
      <c r="F149" t="s">
        <v>340</v>
      </c>
      <c r="G149" s="18" t="s">
        <v>22</v>
      </c>
      <c r="H149" s="18" t="s">
        <v>297</v>
      </c>
      <c r="I149" s="19">
        <v>21</v>
      </c>
      <c r="J149" s="19">
        <v>3</v>
      </c>
      <c r="K149" s="19">
        <v>5</v>
      </c>
      <c r="L149" s="19">
        <v>5</v>
      </c>
      <c r="M149" s="19">
        <v>5</v>
      </c>
      <c r="N149" s="19">
        <v>15</v>
      </c>
      <c r="O149" s="19">
        <v>5</v>
      </c>
      <c r="Z149" s="19" t="str">
        <f t="shared" ref="Z149:Z204" si="5">IF(O149="Abs","Abs",IF(X149&lt;&gt;"",X149,IF(U149&lt;&gt;"",CONCATENATE("1/2 ",U149),IF(R149&lt;&gt;"",CONCATENATE("1/4 ",R149),CONCATENATE("M ",O149)))))</f>
        <v>M 5</v>
      </c>
      <c r="AA149" s="19">
        <f>VLOOKUP(Z149,[5]base!$Q$3:$Z$27,HLOOKUP(VLOOKUP($H149,[5]Film!$B$3:$V$29,21,FALSE),[5]base!$R$1:$Z$2,2,FALSE)+1,FALSE)</f>
        <v>4</v>
      </c>
    </row>
    <row r="150" spans="1:27" x14ac:dyDescent="0.3">
      <c r="A150">
        <v>133</v>
      </c>
      <c r="B150" s="16">
        <v>20190001954</v>
      </c>
      <c r="C150" s="16" t="s">
        <v>1027</v>
      </c>
      <c r="D150" s="16">
        <v>15</v>
      </c>
      <c r="E150" s="16" t="s">
        <v>319</v>
      </c>
      <c r="F150" t="s">
        <v>320</v>
      </c>
      <c r="G150" s="18" t="s">
        <v>22</v>
      </c>
      <c r="H150" s="18" t="s">
        <v>297</v>
      </c>
      <c r="I150" s="19">
        <v>22</v>
      </c>
      <c r="J150" s="19">
        <v>1</v>
      </c>
      <c r="K150" s="19">
        <v>5</v>
      </c>
      <c r="L150" s="19">
        <v>5</v>
      </c>
      <c r="M150" s="19">
        <v>5</v>
      </c>
      <c r="N150" s="19">
        <v>15</v>
      </c>
      <c r="O150" s="19">
        <v>5</v>
      </c>
      <c r="Z150" s="19" t="str">
        <f t="shared" si="5"/>
        <v>M 5</v>
      </c>
      <c r="AA150" s="19">
        <f>VLOOKUP(Z150,[5]base!$Q$3:$Z$27,HLOOKUP(VLOOKUP($H150,[5]Film!$B$3:$V$29,21,FALSE),[5]base!$R$1:$Z$2,2,FALSE)+1,FALSE)</f>
        <v>4</v>
      </c>
    </row>
    <row r="151" spans="1:27" x14ac:dyDescent="0.3">
      <c r="A151">
        <v>144</v>
      </c>
      <c r="B151" s="101">
        <v>20190001925</v>
      </c>
      <c r="C151" s="16" t="s">
        <v>1043</v>
      </c>
      <c r="D151" s="101">
        <v>4</v>
      </c>
      <c r="E151" s="101" t="s">
        <v>331</v>
      </c>
      <c r="F151" s="102" t="s">
        <v>332</v>
      </c>
      <c r="G151" s="102" t="s">
        <v>22</v>
      </c>
      <c r="H151" s="102" t="s">
        <v>297</v>
      </c>
      <c r="I151" s="16">
        <v>23</v>
      </c>
      <c r="J151" s="16">
        <v>4</v>
      </c>
      <c r="K151" s="19">
        <v>5</v>
      </c>
      <c r="L151" s="19">
        <v>5</v>
      </c>
      <c r="M151" s="19">
        <v>5</v>
      </c>
      <c r="N151" s="19">
        <v>15</v>
      </c>
      <c r="O151" s="19">
        <v>5</v>
      </c>
      <c r="Z151" s="19" t="str">
        <f t="shared" si="5"/>
        <v>M 5</v>
      </c>
      <c r="AA151" s="19">
        <f>VLOOKUP(Z151,[5]base!$Q$3:$Z$27,HLOOKUP(VLOOKUP($H151,[5]Film!$B$3:$V$29,21,FALSE),[5]base!$R$1:$Z$2,2,FALSE)+1,FALSE)</f>
        <v>4</v>
      </c>
    </row>
    <row r="152" spans="1:27" x14ac:dyDescent="0.3">
      <c r="A152">
        <v>149</v>
      </c>
      <c r="B152" s="101">
        <v>20220088023</v>
      </c>
      <c r="D152" s="101">
        <v>0</v>
      </c>
      <c r="E152" s="101" t="s">
        <v>780</v>
      </c>
      <c r="F152" s="102" t="s">
        <v>781</v>
      </c>
      <c r="G152" s="102" t="s">
        <v>26</v>
      </c>
      <c r="H152" s="102" t="s">
        <v>297</v>
      </c>
      <c r="I152" s="16">
        <v>24</v>
      </c>
      <c r="J152" s="16">
        <v>5</v>
      </c>
      <c r="K152" s="19">
        <v>5</v>
      </c>
      <c r="L152" s="19">
        <v>5</v>
      </c>
      <c r="M152" s="19">
        <v>5</v>
      </c>
      <c r="N152" s="19">
        <v>15</v>
      </c>
      <c r="O152" s="19">
        <v>5</v>
      </c>
      <c r="Z152" s="19" t="str">
        <f t="shared" si="5"/>
        <v>M 5</v>
      </c>
      <c r="AA152" s="19">
        <f>VLOOKUP(Z152,[5]base!$Q$3:$Z$27,HLOOKUP(VLOOKUP($H152,[5]Film!$B$3:$V$29,21,FALSE),[5]base!$R$1:$Z$2,2,FALSE)+1,FALSE)</f>
        <v>4</v>
      </c>
    </row>
    <row r="153" spans="1:27" x14ac:dyDescent="0.3">
      <c r="A153">
        <v>148</v>
      </c>
      <c r="B153" s="16">
        <v>20200031067</v>
      </c>
      <c r="D153" s="16">
        <v>0</v>
      </c>
      <c r="E153" s="16" t="s">
        <v>756</v>
      </c>
      <c r="F153" t="s">
        <v>757</v>
      </c>
      <c r="G153" s="18" t="s">
        <v>26</v>
      </c>
      <c r="H153" s="18" t="s">
        <v>297</v>
      </c>
      <c r="I153" s="19">
        <v>21</v>
      </c>
      <c r="J153" s="19">
        <v>5</v>
      </c>
      <c r="K153" s="19">
        <v>6</v>
      </c>
      <c r="L153" s="19">
        <v>6</v>
      </c>
      <c r="M153" s="19">
        <v>6</v>
      </c>
      <c r="N153" s="19">
        <v>18</v>
      </c>
      <c r="O153" s="19">
        <v>6</v>
      </c>
      <c r="Z153" s="19" t="str">
        <f t="shared" si="5"/>
        <v>M 6</v>
      </c>
      <c r="AA153" s="19">
        <f>VLOOKUP(Z153,[5]base!$Q$3:$Z$27,HLOOKUP(VLOOKUP($H153,[5]Film!$B$3:$V$29,21,FALSE),[5]base!$R$1:$Z$2,2,FALSE)+1,FALSE)</f>
        <v>3</v>
      </c>
    </row>
    <row r="154" spans="1:27" x14ac:dyDescent="0.3">
      <c r="A154">
        <v>139</v>
      </c>
      <c r="B154" s="16">
        <v>20200031100</v>
      </c>
      <c r="C154" s="16">
        <v>9</v>
      </c>
      <c r="D154" s="16">
        <v>8</v>
      </c>
      <c r="E154" s="16" t="s">
        <v>298</v>
      </c>
      <c r="F154" t="s">
        <v>299</v>
      </c>
      <c r="G154" s="18" t="s">
        <v>26</v>
      </c>
      <c r="H154" s="18" t="s">
        <v>297</v>
      </c>
      <c r="I154" s="19">
        <v>22</v>
      </c>
      <c r="J154" s="19">
        <v>2</v>
      </c>
      <c r="K154" s="19">
        <v>6</v>
      </c>
      <c r="L154" s="19">
        <v>6</v>
      </c>
      <c r="M154" s="19">
        <v>6</v>
      </c>
      <c r="N154" s="19">
        <v>18</v>
      </c>
      <c r="O154" s="19">
        <v>6</v>
      </c>
      <c r="Z154" s="19" t="str">
        <f t="shared" si="5"/>
        <v>M 6</v>
      </c>
      <c r="AA154" s="19">
        <f>VLOOKUP(Z154,[5]base!$Q$3:$Z$27,HLOOKUP(VLOOKUP($H154,[5]Film!$B$3:$V$29,21,FALSE),[5]base!$R$1:$Z$2,2,FALSE)+1,FALSE)</f>
        <v>3</v>
      </c>
    </row>
    <row r="155" spans="1:27" x14ac:dyDescent="0.3">
      <c r="A155">
        <v>143</v>
      </c>
      <c r="B155" s="101">
        <v>20210087092</v>
      </c>
      <c r="C155" s="16" t="s">
        <v>1035</v>
      </c>
      <c r="D155" s="101">
        <v>5</v>
      </c>
      <c r="E155" s="101" t="s">
        <v>313</v>
      </c>
      <c r="F155" s="102" t="s">
        <v>314</v>
      </c>
      <c r="G155" s="102" t="s">
        <v>22</v>
      </c>
      <c r="H155" s="102" t="s">
        <v>297</v>
      </c>
      <c r="I155" s="16">
        <v>24</v>
      </c>
      <c r="J155" s="16">
        <v>3</v>
      </c>
      <c r="K155" s="19">
        <v>6</v>
      </c>
      <c r="L155" s="19">
        <v>6</v>
      </c>
      <c r="M155" s="19">
        <v>6</v>
      </c>
      <c r="N155" s="19">
        <v>18</v>
      </c>
      <c r="O155" s="19">
        <v>6</v>
      </c>
      <c r="Z155" s="19" t="str">
        <f t="shared" si="5"/>
        <v>M 6</v>
      </c>
      <c r="AA155" s="19">
        <f>VLOOKUP(Z155,[5]base!$Q$3:$Z$27,HLOOKUP(VLOOKUP($H155,[5]Film!$B$3:$V$29,21,FALSE),[5]base!$R$1:$Z$2,2,FALSE)+1,FALSE)</f>
        <v>3</v>
      </c>
    </row>
    <row r="156" spans="1:27" x14ac:dyDescent="0.3">
      <c r="A156">
        <v>146</v>
      </c>
      <c r="B156" s="101">
        <v>20210086250</v>
      </c>
      <c r="C156" s="16" t="s">
        <v>1044</v>
      </c>
      <c r="D156" s="101">
        <v>3</v>
      </c>
      <c r="E156" s="101" t="s">
        <v>335</v>
      </c>
      <c r="F156" s="102" t="s">
        <v>336</v>
      </c>
      <c r="G156" s="102" t="s">
        <v>22</v>
      </c>
      <c r="H156" s="102" t="s">
        <v>297</v>
      </c>
      <c r="I156" s="16">
        <v>22</v>
      </c>
      <c r="J156" s="16">
        <v>4</v>
      </c>
      <c r="K156" s="16">
        <v>7</v>
      </c>
      <c r="L156" s="16">
        <v>7</v>
      </c>
      <c r="M156" s="16">
        <v>7</v>
      </c>
      <c r="N156" s="16">
        <v>21</v>
      </c>
      <c r="O156" s="16">
        <v>7</v>
      </c>
      <c r="P156" s="16"/>
      <c r="Q156" s="16"/>
      <c r="R156" s="16"/>
      <c r="S156" s="16"/>
      <c r="T156" s="16"/>
      <c r="U156" s="16"/>
      <c r="V156" s="16"/>
      <c r="W156" s="16"/>
      <c r="X156" s="16"/>
      <c r="Y156" s="17"/>
      <c r="Z156" s="19" t="str">
        <f t="shared" si="5"/>
        <v>M 7</v>
      </c>
      <c r="AA156" s="19">
        <f>VLOOKUP(Z156,[5]base!$Q$3:$Z$27,HLOOKUP(VLOOKUP($H156,[5]Film!$B$3:$V$29,21,FALSE),[5]base!$R$1:$Z$2,2,FALSE)+1,FALSE)</f>
        <v>2</v>
      </c>
    </row>
    <row r="157" spans="1:27" x14ac:dyDescent="0.3">
      <c r="A157">
        <v>153</v>
      </c>
      <c r="B157" s="101">
        <v>20220094752</v>
      </c>
      <c r="D157" s="101">
        <v>0</v>
      </c>
      <c r="E157" s="101" t="s">
        <v>859</v>
      </c>
      <c r="F157" s="102" t="s">
        <v>860</v>
      </c>
      <c r="G157" s="102" t="s">
        <v>74</v>
      </c>
      <c r="H157" s="102" t="s">
        <v>297</v>
      </c>
      <c r="I157" s="16">
        <v>21</v>
      </c>
      <c r="J157" s="16">
        <v>6</v>
      </c>
      <c r="K157" s="19" t="s">
        <v>41</v>
      </c>
      <c r="L157" s="19" t="s">
        <v>41</v>
      </c>
      <c r="M157" s="19" t="s">
        <v>41</v>
      </c>
      <c r="N157" s="19">
        <v>27</v>
      </c>
      <c r="O157" s="19" t="s">
        <v>119</v>
      </c>
      <c r="Z157" s="19" t="str">
        <f t="shared" si="5"/>
        <v>Abs</v>
      </c>
      <c r="AA157" s="19">
        <f>VLOOKUP(Z157,[5]base!$Q$3:$Z$27,HLOOKUP(VLOOKUP($H157,[5]Film!$B$3:$V$29,21,FALSE),[5]base!$R$1:$Z$2,2,FALSE)+1,FALSE)</f>
        <v>0</v>
      </c>
    </row>
    <row r="158" spans="1:27" x14ac:dyDescent="0.3">
      <c r="A158">
        <v>156</v>
      </c>
      <c r="B158" s="16">
        <v>20220092623</v>
      </c>
      <c r="D158" s="16">
        <v>0</v>
      </c>
      <c r="E158" s="16" t="s">
        <v>917</v>
      </c>
      <c r="F158" t="s">
        <v>918</v>
      </c>
      <c r="G158" s="18" t="s">
        <v>31</v>
      </c>
      <c r="H158" s="18" t="s">
        <v>297</v>
      </c>
      <c r="I158" s="19">
        <v>23</v>
      </c>
      <c r="J158" s="19">
        <v>5</v>
      </c>
      <c r="K158" s="19" t="s">
        <v>41</v>
      </c>
      <c r="L158" s="19" t="s">
        <v>41</v>
      </c>
      <c r="M158" s="19" t="s">
        <v>41</v>
      </c>
      <c r="N158" s="19">
        <v>24</v>
      </c>
      <c r="O158" s="19" t="s">
        <v>119</v>
      </c>
      <c r="Z158" s="19" t="str">
        <f t="shared" si="5"/>
        <v>Abs</v>
      </c>
      <c r="AA158" s="19">
        <f>VLOOKUP(Z158,[5]base!$Q$3:$Z$27,HLOOKUP(VLOOKUP($H158,[5]Film!$B$3:$V$29,21,FALSE),[5]base!$R$1:$Z$2,2,FALSE)+1,FALSE)</f>
        <v>0</v>
      </c>
    </row>
    <row r="159" spans="1:27" s="98" customFormat="1" ht="18" customHeight="1" x14ac:dyDescent="0.3">
      <c r="A159">
        <v>159</v>
      </c>
      <c r="B159" s="16">
        <v>20190001991</v>
      </c>
      <c r="C159" s="16">
        <v>2</v>
      </c>
      <c r="D159" s="16">
        <v>14</v>
      </c>
      <c r="E159" s="97" t="s">
        <v>359</v>
      </c>
      <c r="F159" s="98" t="s">
        <v>360</v>
      </c>
      <c r="G159" s="99" t="s">
        <v>26</v>
      </c>
      <c r="H159" s="99" t="s">
        <v>342</v>
      </c>
      <c r="I159" s="19">
        <v>26</v>
      </c>
      <c r="J159" s="19">
        <v>1</v>
      </c>
      <c r="K159" s="19">
        <v>1</v>
      </c>
      <c r="L159" s="19">
        <v>1</v>
      </c>
      <c r="M159" s="19">
        <v>1</v>
      </c>
      <c r="N159" s="19">
        <v>3</v>
      </c>
      <c r="O159" s="19">
        <v>1</v>
      </c>
      <c r="P159" s="19"/>
      <c r="Q159" s="19"/>
      <c r="R159" s="19"/>
      <c r="S159" s="19"/>
      <c r="T159" s="19"/>
      <c r="U159" s="19"/>
      <c r="V159" s="19">
        <v>106</v>
      </c>
      <c r="W159" s="19">
        <v>2</v>
      </c>
      <c r="X159" s="19">
        <v>1</v>
      </c>
      <c r="Y159"/>
      <c r="Z159" s="100">
        <f t="shared" si="5"/>
        <v>1</v>
      </c>
      <c r="AA159" s="100">
        <f>VLOOKUP(Z159,[5]base!$Q$3:$Z$27,HLOOKUP(VLOOKUP($H159,[5]Film!$B$3:$V$29,21,FALSE),[5]base!$R$1:$Z$2,2,FALSE)+1,FALSE)</f>
        <v>18</v>
      </c>
    </row>
    <row r="160" spans="1:27" x14ac:dyDescent="0.3">
      <c r="A160">
        <v>158</v>
      </c>
      <c r="B160" s="16">
        <v>20200029551</v>
      </c>
      <c r="C160" s="16" t="s">
        <v>1026</v>
      </c>
      <c r="D160" s="16">
        <v>18</v>
      </c>
      <c r="E160" s="16" t="s">
        <v>345</v>
      </c>
      <c r="F160" t="s">
        <v>346</v>
      </c>
      <c r="G160" s="18" t="s">
        <v>22</v>
      </c>
      <c r="H160" s="18" t="s">
        <v>342</v>
      </c>
      <c r="I160" s="19">
        <v>25</v>
      </c>
      <c r="J160" s="19">
        <v>1</v>
      </c>
      <c r="K160" s="19">
        <v>1</v>
      </c>
      <c r="L160" s="19">
        <v>1</v>
      </c>
      <c r="M160" s="19">
        <v>1</v>
      </c>
      <c r="N160" s="19">
        <v>3</v>
      </c>
      <c r="O160" s="19">
        <v>1</v>
      </c>
      <c r="V160" s="19">
        <v>106</v>
      </c>
      <c r="W160" s="19">
        <v>1</v>
      </c>
      <c r="X160" s="19">
        <v>2</v>
      </c>
      <c r="Z160" s="19">
        <f t="shared" si="5"/>
        <v>2</v>
      </c>
      <c r="AA160" s="19">
        <f>VLOOKUP(Z160,[5]base!$Q$3:$Z$27,HLOOKUP(VLOOKUP($H160,[5]Film!$B$3:$V$29,21,FALSE),[5]base!$R$1:$Z$2,2,FALSE)+1,FALSE)</f>
        <v>14</v>
      </c>
    </row>
    <row r="161" spans="1:27" x14ac:dyDescent="0.3">
      <c r="A161">
        <v>160</v>
      </c>
      <c r="B161" s="101">
        <v>20200029552</v>
      </c>
      <c r="C161" s="16" t="s">
        <v>1027</v>
      </c>
      <c r="D161" s="101">
        <v>11</v>
      </c>
      <c r="E161" s="101" t="s">
        <v>361</v>
      </c>
      <c r="F161" s="102" t="s">
        <v>362</v>
      </c>
      <c r="G161" s="102" t="s">
        <v>22</v>
      </c>
      <c r="H161" s="102" t="s">
        <v>342</v>
      </c>
      <c r="I161" s="16">
        <v>26</v>
      </c>
      <c r="J161" s="16">
        <v>2</v>
      </c>
      <c r="K161" s="16">
        <v>2</v>
      </c>
      <c r="L161" s="16">
        <v>2</v>
      </c>
      <c r="M161" s="16">
        <v>2</v>
      </c>
      <c r="N161" s="16">
        <v>6</v>
      </c>
      <c r="O161" s="16">
        <v>2</v>
      </c>
      <c r="P161" s="16"/>
      <c r="Q161" s="16"/>
      <c r="R161" s="16"/>
      <c r="S161" s="16"/>
      <c r="T161" s="16"/>
      <c r="U161" s="16"/>
      <c r="V161" s="16">
        <v>106</v>
      </c>
      <c r="W161" s="16">
        <v>4</v>
      </c>
      <c r="X161" s="16">
        <v>3</v>
      </c>
      <c r="Y161" s="17"/>
      <c r="Z161" s="19">
        <f t="shared" si="5"/>
        <v>3</v>
      </c>
      <c r="AA161" s="19">
        <f>VLOOKUP(Z161,[5]base!$Q$3:$Z$27,HLOOKUP(VLOOKUP($H161,[5]Film!$B$3:$V$29,21,FALSE),[5]base!$R$1:$Z$2,2,FALSE)+1,FALSE)</f>
        <v>11</v>
      </c>
    </row>
    <row r="162" spans="1:27" x14ac:dyDescent="0.3">
      <c r="A162">
        <v>162</v>
      </c>
      <c r="B162" s="16">
        <v>20220088775</v>
      </c>
      <c r="C162" s="16">
        <v>6</v>
      </c>
      <c r="D162" s="16">
        <v>7</v>
      </c>
      <c r="E162" s="16" t="s">
        <v>368</v>
      </c>
      <c r="F162" t="s">
        <v>369</v>
      </c>
      <c r="G162" s="18" t="s">
        <v>31</v>
      </c>
      <c r="H162" s="18" t="s">
        <v>342</v>
      </c>
      <c r="I162" s="19">
        <v>25</v>
      </c>
      <c r="J162" s="19">
        <v>3</v>
      </c>
      <c r="K162" s="16">
        <v>3</v>
      </c>
      <c r="L162" s="16">
        <v>3</v>
      </c>
      <c r="M162" s="16">
        <v>3</v>
      </c>
      <c r="N162" s="16">
        <v>9</v>
      </c>
      <c r="O162" s="16">
        <v>3</v>
      </c>
      <c r="P162" s="16"/>
      <c r="Q162" s="16"/>
      <c r="R162" s="16"/>
      <c r="S162" s="16"/>
      <c r="T162" s="16"/>
      <c r="U162" s="16"/>
      <c r="V162" s="16">
        <v>106</v>
      </c>
      <c r="W162" s="16">
        <v>5</v>
      </c>
      <c r="X162" s="16">
        <v>4</v>
      </c>
      <c r="Y162" s="17"/>
      <c r="Z162" s="19">
        <f t="shared" si="5"/>
        <v>4</v>
      </c>
      <c r="AA162" s="19">
        <f>VLOOKUP(Z162,[5]base!$Q$3:$Z$27,HLOOKUP(VLOOKUP($H162,[5]Film!$B$3:$V$29,21,FALSE),[5]base!$R$1:$Z$2,2,FALSE)+1,FALSE)</f>
        <v>9</v>
      </c>
    </row>
    <row r="163" spans="1:27" x14ac:dyDescent="0.3">
      <c r="A163">
        <v>161</v>
      </c>
      <c r="B163" s="16">
        <v>20210060408</v>
      </c>
      <c r="C163" s="16" t="s">
        <v>1029</v>
      </c>
      <c r="D163" s="16">
        <v>8</v>
      </c>
      <c r="E163" s="16" t="s">
        <v>351</v>
      </c>
      <c r="F163" t="s">
        <v>352</v>
      </c>
      <c r="G163" s="18" t="s">
        <v>22</v>
      </c>
      <c r="H163" s="18" t="s">
        <v>342</v>
      </c>
      <c r="I163" s="19">
        <v>25</v>
      </c>
      <c r="J163" s="19">
        <v>2</v>
      </c>
      <c r="K163" s="19">
        <v>4</v>
      </c>
      <c r="L163" s="19">
        <v>4</v>
      </c>
      <c r="M163" s="19">
        <v>4</v>
      </c>
      <c r="N163" s="19">
        <v>12</v>
      </c>
      <c r="O163" s="19">
        <v>4</v>
      </c>
      <c r="V163" s="19">
        <v>106</v>
      </c>
      <c r="W163" s="19">
        <v>7</v>
      </c>
      <c r="X163" s="19">
        <v>5</v>
      </c>
      <c r="Z163" s="19">
        <f t="shared" si="5"/>
        <v>5</v>
      </c>
      <c r="AA163" s="19">
        <f>VLOOKUP(Z163,[5]base!$Q$3:$Z$27,HLOOKUP(VLOOKUP($H163,[5]Film!$B$3:$V$29,21,FALSE),[5]base!$R$1:$Z$2,2,FALSE)+1,FALSE)</f>
        <v>8</v>
      </c>
    </row>
    <row r="164" spans="1:27" x14ac:dyDescent="0.3">
      <c r="A164">
        <v>168</v>
      </c>
      <c r="B164" s="16">
        <v>20210058718</v>
      </c>
      <c r="D164" s="16">
        <v>0</v>
      </c>
      <c r="E164" s="16" t="s">
        <v>252</v>
      </c>
      <c r="F164" t="s">
        <v>901</v>
      </c>
      <c r="G164" s="18" t="s">
        <v>31</v>
      </c>
      <c r="H164" s="18" t="s">
        <v>342</v>
      </c>
      <c r="I164" s="19">
        <v>26</v>
      </c>
      <c r="J164" s="19">
        <v>5</v>
      </c>
      <c r="K164" s="19">
        <v>4</v>
      </c>
      <c r="L164" s="19">
        <v>4</v>
      </c>
      <c r="M164" s="19">
        <v>4</v>
      </c>
      <c r="N164" s="19">
        <v>12</v>
      </c>
      <c r="O164" s="19">
        <v>4</v>
      </c>
      <c r="V164" s="19">
        <v>106</v>
      </c>
      <c r="W164" s="19">
        <v>8</v>
      </c>
      <c r="X164" s="19">
        <v>6</v>
      </c>
      <c r="Z164" s="19">
        <f t="shared" si="5"/>
        <v>6</v>
      </c>
      <c r="AA164" s="19">
        <f>VLOOKUP(Z164,[5]base!$Q$3:$Z$27,HLOOKUP(VLOOKUP($H164,[5]Film!$B$3:$V$29,21,FALSE),[5]base!$R$1:$Z$2,2,FALSE)+1,FALSE)</f>
        <v>7</v>
      </c>
    </row>
    <row r="165" spans="1:27" x14ac:dyDescent="0.3">
      <c r="A165">
        <v>164</v>
      </c>
      <c r="B165" s="101">
        <v>20190022332</v>
      </c>
      <c r="C165" s="16">
        <v>9</v>
      </c>
      <c r="D165" s="101">
        <v>4</v>
      </c>
      <c r="E165" s="101" t="s">
        <v>343</v>
      </c>
      <c r="F165" s="102" t="s">
        <v>344</v>
      </c>
      <c r="G165" s="102" t="s">
        <v>26</v>
      </c>
      <c r="H165" s="102" t="s">
        <v>342</v>
      </c>
      <c r="I165" s="16">
        <v>25</v>
      </c>
      <c r="J165" s="16">
        <v>4</v>
      </c>
      <c r="K165" s="19">
        <v>2</v>
      </c>
      <c r="L165" s="19">
        <v>2</v>
      </c>
      <c r="M165" s="19">
        <v>2</v>
      </c>
      <c r="N165" s="19">
        <v>6</v>
      </c>
      <c r="O165" s="19">
        <v>2</v>
      </c>
      <c r="V165" s="19">
        <v>106</v>
      </c>
      <c r="W165" s="19">
        <v>3</v>
      </c>
      <c r="X165" s="19">
        <v>7</v>
      </c>
      <c r="Z165" s="19">
        <f t="shared" si="5"/>
        <v>7</v>
      </c>
      <c r="AA165" s="19">
        <f>VLOOKUP(Z165,[5]base!$Q$3:$Z$27,HLOOKUP(VLOOKUP($H165,[5]Film!$B$3:$V$29,21,FALSE),[5]base!$R$1:$Z$2,2,FALSE)+1,FALSE)</f>
        <v>6</v>
      </c>
    </row>
    <row r="166" spans="1:27" x14ac:dyDescent="0.3">
      <c r="A166">
        <v>165</v>
      </c>
      <c r="B166" s="16">
        <v>20200056678</v>
      </c>
      <c r="C166" s="16">
        <v>9</v>
      </c>
      <c r="D166" s="16">
        <v>4</v>
      </c>
      <c r="E166" s="16" t="s">
        <v>339</v>
      </c>
      <c r="F166" t="s">
        <v>365</v>
      </c>
      <c r="G166" s="18" t="s">
        <v>31</v>
      </c>
      <c r="H166" s="18" t="s">
        <v>342</v>
      </c>
      <c r="I166" s="19">
        <v>26</v>
      </c>
      <c r="J166" s="19">
        <v>4</v>
      </c>
      <c r="K166" s="16">
        <v>3</v>
      </c>
      <c r="L166" s="16">
        <v>3</v>
      </c>
      <c r="M166" s="16">
        <v>3</v>
      </c>
      <c r="N166" s="16">
        <v>9</v>
      </c>
      <c r="O166" s="16">
        <v>3</v>
      </c>
      <c r="P166" s="16"/>
      <c r="Q166" s="16"/>
      <c r="R166" s="16"/>
      <c r="S166" s="16"/>
      <c r="T166" s="16"/>
      <c r="U166" s="16"/>
      <c r="V166" s="16">
        <v>106</v>
      </c>
      <c r="W166" s="16">
        <v>6</v>
      </c>
      <c r="X166" s="16">
        <v>8</v>
      </c>
      <c r="Y166" s="17"/>
      <c r="Z166" s="19">
        <f t="shared" si="5"/>
        <v>8</v>
      </c>
      <c r="AA166" s="19">
        <f>VLOOKUP(Z166,[5]base!$Q$3:$Z$27,HLOOKUP(VLOOKUP($H166,[5]Film!$B$3:$V$29,21,FALSE),[5]base!$R$1:$Z$2,2,FALSE)+1,FALSE)</f>
        <v>5</v>
      </c>
    </row>
    <row r="167" spans="1:27" x14ac:dyDescent="0.3">
      <c r="A167">
        <v>167</v>
      </c>
      <c r="B167" s="101">
        <v>20220095436</v>
      </c>
      <c r="C167" s="16">
        <v>13</v>
      </c>
      <c r="D167" s="101">
        <v>2</v>
      </c>
      <c r="E167" s="101" t="s">
        <v>355</v>
      </c>
      <c r="F167" s="102" t="s">
        <v>356</v>
      </c>
      <c r="G167" s="102" t="s">
        <v>31</v>
      </c>
      <c r="H167" s="102" t="s">
        <v>342</v>
      </c>
      <c r="I167" s="16">
        <v>25</v>
      </c>
      <c r="J167" s="16">
        <v>5</v>
      </c>
      <c r="K167" s="19">
        <v>5</v>
      </c>
      <c r="L167" s="19">
        <v>5</v>
      </c>
      <c r="M167" s="19">
        <v>5</v>
      </c>
      <c r="N167" s="19">
        <v>15</v>
      </c>
      <c r="O167" s="19">
        <v>5</v>
      </c>
      <c r="Z167" s="19" t="str">
        <f t="shared" si="5"/>
        <v>M 5</v>
      </c>
      <c r="AA167" s="19">
        <f>VLOOKUP(Z167,[5]base!$Q$3:$Z$27,HLOOKUP(VLOOKUP($H167,[5]Film!$B$3:$V$29,21,FALSE),[5]base!$R$1:$Z$2,2,FALSE)+1,FALSE)</f>
        <v>4</v>
      </c>
    </row>
    <row r="168" spans="1:27" x14ac:dyDescent="0.3">
      <c r="A168">
        <v>163</v>
      </c>
      <c r="B168" s="16">
        <v>20180002475</v>
      </c>
      <c r="C168" s="16" t="s">
        <v>1032</v>
      </c>
      <c r="D168" s="16">
        <v>5</v>
      </c>
      <c r="E168" s="16" t="s">
        <v>357</v>
      </c>
      <c r="F168" t="s">
        <v>358</v>
      </c>
      <c r="G168" s="18" t="s">
        <v>22</v>
      </c>
      <c r="H168" s="18" t="s">
        <v>342</v>
      </c>
      <c r="I168" s="19">
        <v>26</v>
      </c>
      <c r="J168" s="19">
        <v>3</v>
      </c>
      <c r="K168" s="16">
        <v>5</v>
      </c>
      <c r="L168" s="16">
        <v>5</v>
      </c>
      <c r="M168" s="16">
        <v>5</v>
      </c>
      <c r="N168" s="16">
        <v>15</v>
      </c>
      <c r="O168" s="16">
        <v>5</v>
      </c>
      <c r="P168" s="16"/>
      <c r="Q168" s="16"/>
      <c r="R168" s="16"/>
      <c r="S168" s="16"/>
      <c r="T168" s="16"/>
      <c r="U168" s="16"/>
      <c r="V168" s="16"/>
      <c r="W168" s="16"/>
      <c r="X168" s="16"/>
      <c r="Y168" s="17"/>
      <c r="Z168" s="19" t="str">
        <f t="shared" si="5"/>
        <v>M 5</v>
      </c>
      <c r="AA168" s="19">
        <f>VLOOKUP(Z168,[5]base!$Q$3:$Z$27,HLOOKUP(VLOOKUP($H168,[5]Film!$B$3:$V$29,21,FALSE),[5]base!$R$1:$Z$2,2,FALSE)+1,FALSE)</f>
        <v>4</v>
      </c>
    </row>
    <row r="169" spans="1:27" s="98" customFormat="1" ht="18" customHeight="1" x14ac:dyDescent="0.3">
      <c r="A169">
        <v>181</v>
      </c>
      <c r="B169" s="101">
        <v>19970051576</v>
      </c>
      <c r="C169" s="16"/>
      <c r="D169" s="101">
        <v>0</v>
      </c>
      <c r="E169" s="105" t="s">
        <v>679</v>
      </c>
      <c r="F169" s="106" t="s">
        <v>680</v>
      </c>
      <c r="G169" s="106" t="s">
        <v>74</v>
      </c>
      <c r="H169" s="106" t="s">
        <v>374</v>
      </c>
      <c r="I169" s="16">
        <v>27</v>
      </c>
      <c r="J169" s="16">
        <v>7</v>
      </c>
      <c r="K169" s="16">
        <v>1</v>
      </c>
      <c r="L169" s="16">
        <v>1</v>
      </c>
      <c r="M169" s="16">
        <v>1</v>
      </c>
      <c r="N169" s="16">
        <v>3</v>
      </c>
      <c r="O169" s="16">
        <v>1</v>
      </c>
      <c r="P169" s="16"/>
      <c r="Q169" s="16"/>
      <c r="R169" s="16"/>
      <c r="S169" s="16"/>
      <c r="T169" s="16"/>
      <c r="U169" s="16"/>
      <c r="V169" s="16">
        <v>107</v>
      </c>
      <c r="W169" s="16">
        <v>1</v>
      </c>
      <c r="X169" s="16">
        <v>1</v>
      </c>
      <c r="Y169" s="17"/>
      <c r="Z169" s="100">
        <f t="shared" si="5"/>
        <v>1</v>
      </c>
      <c r="AA169" s="100">
        <f>VLOOKUP(Z169,[5]base!$Q$3:$Z$27,HLOOKUP(VLOOKUP($H169,[5]Film!$B$3:$V$29,21,FALSE),[5]base!$R$1:$Z$2,2,FALSE)+1,FALSE)</f>
        <v>18</v>
      </c>
    </row>
    <row r="170" spans="1:27" x14ac:dyDescent="0.3">
      <c r="A170">
        <v>184</v>
      </c>
      <c r="B170" s="16">
        <v>20140040279</v>
      </c>
      <c r="D170" s="16">
        <v>0</v>
      </c>
      <c r="E170" s="16" t="s">
        <v>1053</v>
      </c>
      <c r="F170" t="s">
        <v>1054</v>
      </c>
      <c r="G170" s="18" t="s">
        <v>1055</v>
      </c>
      <c r="H170" s="18" t="s">
        <v>374</v>
      </c>
      <c r="I170" s="19">
        <v>28</v>
      </c>
      <c r="J170" s="19">
        <v>7</v>
      </c>
      <c r="K170" s="16">
        <v>1</v>
      </c>
      <c r="L170" s="16">
        <v>1</v>
      </c>
      <c r="M170" s="16">
        <v>1</v>
      </c>
      <c r="N170" s="16">
        <v>3</v>
      </c>
      <c r="O170" s="16">
        <v>1</v>
      </c>
      <c r="P170" s="16"/>
      <c r="Q170" s="16"/>
      <c r="R170" s="16"/>
      <c r="S170" s="16"/>
      <c r="T170" s="16"/>
      <c r="U170" s="16"/>
      <c r="V170" s="16">
        <v>107</v>
      </c>
      <c r="W170" s="16">
        <v>2</v>
      </c>
      <c r="X170" s="16">
        <v>2</v>
      </c>
      <c r="Y170" s="17"/>
      <c r="Z170" s="19">
        <f t="shared" si="5"/>
        <v>2</v>
      </c>
      <c r="AA170" s="19">
        <f>VLOOKUP(Z170,[5]base!$Q$3:$Z$27,HLOOKUP(VLOOKUP($H170,[5]Film!$B$3:$V$29,21,FALSE),[5]base!$R$1:$Z$2,2,FALSE)+1,FALSE)</f>
        <v>14</v>
      </c>
    </row>
    <row r="171" spans="1:27" x14ac:dyDescent="0.3">
      <c r="A171">
        <v>170</v>
      </c>
      <c r="B171" s="101" t="s">
        <v>407</v>
      </c>
      <c r="C171" s="16">
        <v>3</v>
      </c>
      <c r="D171" s="101">
        <v>15</v>
      </c>
      <c r="E171" s="16" t="s">
        <v>408</v>
      </c>
      <c r="F171" s="102" t="s">
        <v>409</v>
      </c>
      <c r="G171" s="102" t="s">
        <v>31</v>
      </c>
      <c r="H171" s="102" t="s">
        <v>374</v>
      </c>
      <c r="I171" s="16">
        <v>28</v>
      </c>
      <c r="J171" s="16">
        <v>1</v>
      </c>
      <c r="K171" s="16">
        <v>3</v>
      </c>
      <c r="L171" s="16">
        <v>3</v>
      </c>
      <c r="M171" s="16">
        <v>3</v>
      </c>
      <c r="N171" s="16">
        <v>9</v>
      </c>
      <c r="O171" s="16">
        <v>3</v>
      </c>
      <c r="P171" s="16"/>
      <c r="Q171" s="16"/>
      <c r="R171" s="16"/>
      <c r="S171" s="16"/>
      <c r="T171" s="16"/>
      <c r="U171" s="16"/>
      <c r="V171" s="16">
        <v>107</v>
      </c>
      <c r="W171" s="16">
        <v>6</v>
      </c>
      <c r="X171" s="16">
        <v>3</v>
      </c>
      <c r="Y171" s="17"/>
      <c r="Z171" s="19">
        <f t="shared" si="5"/>
        <v>3</v>
      </c>
      <c r="AA171" s="19">
        <f>VLOOKUP(Z171,[5]base!$Q$3:$Z$27,HLOOKUP(VLOOKUP($H171,[5]Film!$B$3:$V$29,21,FALSE),[5]base!$R$1:$Z$2,2,FALSE)+1,FALSE)</f>
        <v>11</v>
      </c>
    </row>
    <row r="172" spans="1:27" x14ac:dyDescent="0.3">
      <c r="A172">
        <v>179</v>
      </c>
      <c r="B172" s="16">
        <v>20160011400</v>
      </c>
      <c r="C172" s="16">
        <v>21</v>
      </c>
      <c r="D172" s="16">
        <v>3</v>
      </c>
      <c r="E172" s="16" t="s">
        <v>120</v>
      </c>
      <c r="F172" t="s">
        <v>534</v>
      </c>
      <c r="G172" s="18" t="s">
        <v>26</v>
      </c>
      <c r="H172" s="18" t="s">
        <v>374</v>
      </c>
      <c r="I172" s="19">
        <v>28</v>
      </c>
      <c r="J172" s="19">
        <v>6</v>
      </c>
      <c r="K172" s="19">
        <v>2</v>
      </c>
      <c r="L172" s="19">
        <v>2</v>
      </c>
      <c r="M172" s="19">
        <v>2</v>
      </c>
      <c r="N172" s="19">
        <v>6</v>
      </c>
      <c r="O172" s="19">
        <v>2</v>
      </c>
      <c r="V172" s="19">
        <v>107</v>
      </c>
      <c r="W172" s="19">
        <v>4</v>
      </c>
      <c r="X172" s="19">
        <v>4</v>
      </c>
      <c r="Z172" s="19">
        <f t="shared" si="5"/>
        <v>4</v>
      </c>
      <c r="AA172" s="19">
        <f>VLOOKUP(Z172,[5]base!$Q$3:$Z$27,HLOOKUP(VLOOKUP($H172,[5]Film!$B$3:$V$29,21,FALSE),[5]base!$R$1:$Z$2,2,FALSE)+1,FALSE)</f>
        <v>9</v>
      </c>
    </row>
    <row r="173" spans="1:27" x14ac:dyDescent="0.3">
      <c r="A173">
        <v>173</v>
      </c>
      <c r="B173" s="16">
        <v>20200055385</v>
      </c>
      <c r="C173" s="16">
        <v>7</v>
      </c>
      <c r="D173" s="16">
        <v>10</v>
      </c>
      <c r="E173" s="16" t="s">
        <v>380</v>
      </c>
      <c r="F173" t="s">
        <v>381</v>
      </c>
      <c r="G173" s="18" t="s">
        <v>26</v>
      </c>
      <c r="H173" s="18" t="s">
        <v>374</v>
      </c>
      <c r="I173" s="19">
        <v>27</v>
      </c>
      <c r="J173" s="19">
        <v>3</v>
      </c>
      <c r="K173" s="19">
        <v>4</v>
      </c>
      <c r="L173" s="19">
        <v>4</v>
      </c>
      <c r="M173" s="19">
        <v>4</v>
      </c>
      <c r="N173" s="19">
        <v>12</v>
      </c>
      <c r="O173" s="19">
        <v>4</v>
      </c>
      <c r="V173" s="19">
        <v>107</v>
      </c>
      <c r="W173" s="19">
        <v>7</v>
      </c>
      <c r="X173" s="19">
        <v>5</v>
      </c>
      <c r="Z173" s="19">
        <f t="shared" si="5"/>
        <v>5</v>
      </c>
      <c r="AA173" s="19">
        <f>VLOOKUP(Z173,[5]base!$Q$3:$Z$27,HLOOKUP(VLOOKUP($H173,[5]Film!$B$3:$V$29,21,FALSE),[5]base!$R$1:$Z$2,2,FALSE)+1,FALSE)</f>
        <v>8</v>
      </c>
    </row>
    <row r="174" spans="1:27" x14ac:dyDescent="0.3">
      <c r="A174">
        <v>175</v>
      </c>
      <c r="B174" s="101">
        <v>20200031107</v>
      </c>
      <c r="C174" s="16">
        <v>13</v>
      </c>
      <c r="D174" s="101">
        <v>6</v>
      </c>
      <c r="E174" s="101" t="s">
        <v>400</v>
      </c>
      <c r="F174" s="102" t="s">
        <v>401</v>
      </c>
      <c r="G174" s="102" t="s">
        <v>26</v>
      </c>
      <c r="H174" s="102" t="s">
        <v>374</v>
      </c>
      <c r="I174" s="16">
        <v>28</v>
      </c>
      <c r="J174" s="16">
        <v>4</v>
      </c>
      <c r="K174" s="16">
        <v>4</v>
      </c>
      <c r="L174" s="16">
        <v>4</v>
      </c>
      <c r="M174" s="16">
        <v>4</v>
      </c>
      <c r="N174" s="16">
        <v>12</v>
      </c>
      <c r="O174" s="16">
        <v>4</v>
      </c>
      <c r="P174" s="16"/>
      <c r="Q174" s="16"/>
      <c r="R174" s="16"/>
      <c r="S174" s="16"/>
      <c r="T174" s="16"/>
      <c r="U174" s="16"/>
      <c r="V174" s="16">
        <v>107</v>
      </c>
      <c r="W174" s="16">
        <v>8</v>
      </c>
      <c r="X174" s="16">
        <v>6</v>
      </c>
      <c r="Y174" s="17"/>
      <c r="Z174" s="19">
        <f t="shared" si="5"/>
        <v>6</v>
      </c>
      <c r="AA174" s="19">
        <f>VLOOKUP(Z174,[5]base!$Q$3:$Z$27,HLOOKUP(VLOOKUP($H174,[5]Film!$B$3:$V$29,21,FALSE),[5]base!$R$1:$Z$2,2,FALSE)+1,FALSE)</f>
        <v>7</v>
      </c>
    </row>
    <row r="175" spans="1:27" x14ac:dyDescent="0.3">
      <c r="A175">
        <v>172</v>
      </c>
      <c r="B175" s="101">
        <v>20190007044</v>
      </c>
      <c r="C175" s="16">
        <v>6</v>
      </c>
      <c r="D175" s="101">
        <v>11</v>
      </c>
      <c r="E175" s="101" t="s">
        <v>412</v>
      </c>
      <c r="F175" s="102" t="s">
        <v>413</v>
      </c>
      <c r="G175" s="102" t="s">
        <v>26</v>
      </c>
      <c r="H175" s="102" t="s">
        <v>374</v>
      </c>
      <c r="I175" s="16">
        <v>27</v>
      </c>
      <c r="J175" s="16">
        <v>2</v>
      </c>
      <c r="K175" s="19">
        <v>3</v>
      </c>
      <c r="L175" s="19">
        <v>3</v>
      </c>
      <c r="M175" s="19">
        <v>3</v>
      </c>
      <c r="N175" s="19">
        <v>9</v>
      </c>
      <c r="O175" s="19">
        <v>3</v>
      </c>
      <c r="V175" s="19">
        <v>107</v>
      </c>
      <c r="W175" s="19">
        <v>5</v>
      </c>
      <c r="X175" s="19">
        <v>7</v>
      </c>
      <c r="Z175" s="19">
        <f t="shared" si="5"/>
        <v>7</v>
      </c>
      <c r="AA175" s="19">
        <f>VLOOKUP(Z175,[5]base!$Q$3:$Z$27,HLOOKUP(VLOOKUP($H175,[5]Film!$B$3:$V$29,21,FALSE),[5]base!$R$1:$Z$2,2,FALSE)+1,FALSE)</f>
        <v>6</v>
      </c>
    </row>
    <row r="176" spans="1:27" x14ac:dyDescent="0.3">
      <c r="A176">
        <v>180</v>
      </c>
      <c r="B176" s="16">
        <v>19970050559</v>
      </c>
      <c r="D176" s="16">
        <v>0</v>
      </c>
      <c r="E176" s="16" t="s">
        <v>964</v>
      </c>
      <c r="F176" t="s">
        <v>965</v>
      </c>
      <c r="G176" s="18" t="s">
        <v>22</v>
      </c>
      <c r="H176" s="18" t="s">
        <v>374</v>
      </c>
      <c r="I176" s="19">
        <v>27</v>
      </c>
      <c r="J176" s="19">
        <v>6</v>
      </c>
      <c r="K176" s="19">
        <v>2</v>
      </c>
      <c r="L176" s="19">
        <v>2</v>
      </c>
      <c r="M176" s="19">
        <v>2</v>
      </c>
      <c r="N176" s="19">
        <v>6</v>
      </c>
      <c r="O176" s="19">
        <v>2</v>
      </c>
      <c r="V176" s="19">
        <v>107</v>
      </c>
      <c r="W176" s="19">
        <v>3</v>
      </c>
      <c r="X176" s="19">
        <v>8</v>
      </c>
      <c r="Z176" s="19">
        <f t="shared" si="5"/>
        <v>8</v>
      </c>
      <c r="AA176" s="19">
        <f>VLOOKUP(Z176,[5]base!$Q$3:$Z$27,HLOOKUP(VLOOKUP($H176,[5]Film!$B$3:$V$29,21,FALSE),[5]base!$R$1:$Z$2,2,FALSE)+1,FALSE)</f>
        <v>5</v>
      </c>
    </row>
    <row r="177" spans="1:27" x14ac:dyDescent="0.3">
      <c r="A177">
        <v>183</v>
      </c>
      <c r="B177" s="101">
        <v>20200028360</v>
      </c>
      <c r="D177" s="101">
        <v>0</v>
      </c>
      <c r="E177" s="101" t="s">
        <v>51</v>
      </c>
      <c r="F177" s="102" t="s">
        <v>876</v>
      </c>
      <c r="G177" s="102" t="s">
        <v>31</v>
      </c>
      <c r="H177" s="102" t="s">
        <v>374</v>
      </c>
      <c r="I177" s="16">
        <v>27</v>
      </c>
      <c r="J177" s="16">
        <v>8</v>
      </c>
      <c r="K177" s="16">
        <v>5</v>
      </c>
      <c r="L177" s="16">
        <v>5</v>
      </c>
      <c r="M177" s="16">
        <v>5</v>
      </c>
      <c r="N177" s="16">
        <v>15</v>
      </c>
      <c r="O177" s="16">
        <v>5</v>
      </c>
      <c r="P177" s="16"/>
      <c r="Q177" s="16"/>
      <c r="R177" s="16"/>
      <c r="S177" s="16"/>
      <c r="T177" s="16"/>
      <c r="U177" s="16"/>
      <c r="V177" s="16"/>
      <c r="W177" s="16"/>
      <c r="X177" s="16"/>
      <c r="Y177" s="17"/>
      <c r="Z177" s="19" t="str">
        <f t="shared" si="5"/>
        <v>M 5</v>
      </c>
      <c r="AA177" s="19">
        <f>VLOOKUP(Z177,[5]base!$Q$3:$Z$27,HLOOKUP(VLOOKUP($H177,[5]Film!$B$3:$V$29,21,FALSE),[5]base!$R$1:$Z$2,2,FALSE)+1,FALSE)</f>
        <v>4</v>
      </c>
    </row>
    <row r="178" spans="1:27" x14ac:dyDescent="0.3">
      <c r="A178">
        <v>174</v>
      </c>
      <c r="B178" s="101">
        <v>20080006158</v>
      </c>
      <c r="C178" s="16" t="s">
        <v>1032</v>
      </c>
      <c r="D178" s="101">
        <v>9</v>
      </c>
      <c r="E178" s="101" t="s">
        <v>386</v>
      </c>
      <c r="F178" s="102" t="s">
        <v>387</v>
      </c>
      <c r="G178" s="102" t="s">
        <v>22</v>
      </c>
      <c r="H178" s="102" t="s">
        <v>374</v>
      </c>
      <c r="I178" s="16">
        <v>28</v>
      </c>
      <c r="J178" s="16">
        <v>3</v>
      </c>
      <c r="K178" s="16">
        <v>5</v>
      </c>
      <c r="L178" s="16">
        <v>5</v>
      </c>
      <c r="M178" s="16">
        <v>5</v>
      </c>
      <c r="N178" s="16">
        <v>15</v>
      </c>
      <c r="O178" s="16">
        <v>5</v>
      </c>
      <c r="P178" s="16"/>
      <c r="Q178" s="16"/>
      <c r="R178" s="16"/>
      <c r="S178" s="16"/>
      <c r="T178" s="16"/>
      <c r="U178" s="16"/>
      <c r="V178" s="16"/>
      <c r="W178" s="16"/>
      <c r="X178" s="16"/>
      <c r="Y178" s="17"/>
      <c r="Z178" s="19" t="str">
        <f t="shared" si="5"/>
        <v>M 5</v>
      </c>
      <c r="AA178" s="19">
        <f>VLOOKUP(Z178,[5]base!$Q$3:$Z$27,HLOOKUP(VLOOKUP($H178,[5]Film!$B$3:$V$29,21,FALSE),[5]base!$R$1:$Z$2,2,FALSE)+1,FALSE)</f>
        <v>4</v>
      </c>
    </row>
    <row r="179" spans="1:27" x14ac:dyDescent="0.3">
      <c r="A179">
        <v>176</v>
      </c>
      <c r="B179" s="16">
        <v>19970017523</v>
      </c>
      <c r="C179" s="16" t="s">
        <v>1035</v>
      </c>
      <c r="D179" s="16">
        <v>5</v>
      </c>
      <c r="E179" s="16" t="s">
        <v>372</v>
      </c>
      <c r="F179" t="s">
        <v>373</v>
      </c>
      <c r="G179" s="18" t="s">
        <v>22</v>
      </c>
      <c r="H179" s="18" t="s">
        <v>374</v>
      </c>
      <c r="I179" s="19">
        <v>27</v>
      </c>
      <c r="J179" s="19">
        <v>4</v>
      </c>
      <c r="K179" s="16">
        <v>6</v>
      </c>
      <c r="L179" s="16">
        <v>6</v>
      </c>
      <c r="M179" s="16">
        <v>6</v>
      </c>
      <c r="N179" s="16">
        <v>18</v>
      </c>
      <c r="O179" s="16">
        <v>6</v>
      </c>
      <c r="P179" s="16"/>
      <c r="Q179" s="16"/>
      <c r="R179" s="16"/>
      <c r="S179" s="16"/>
      <c r="T179" s="16"/>
      <c r="U179" s="16"/>
      <c r="V179" s="16"/>
      <c r="W179" s="16"/>
      <c r="X179" s="16"/>
      <c r="Y179" s="17"/>
      <c r="Z179" s="19" t="str">
        <f t="shared" si="5"/>
        <v>M 6</v>
      </c>
      <c r="AA179" s="19">
        <f>VLOOKUP(Z179,[5]base!$Q$3:$Z$27,HLOOKUP(VLOOKUP($H179,[5]Film!$B$3:$V$29,21,FALSE),[5]base!$R$1:$Z$2,2,FALSE)+1,FALSE)</f>
        <v>3</v>
      </c>
    </row>
    <row r="180" spans="1:27" x14ac:dyDescent="0.3">
      <c r="A180">
        <v>171</v>
      </c>
      <c r="B180" s="101">
        <v>20210075930</v>
      </c>
      <c r="C180" s="16">
        <v>5</v>
      </c>
      <c r="D180" s="101">
        <v>12</v>
      </c>
      <c r="E180" s="101" t="s">
        <v>391</v>
      </c>
      <c r="F180" s="102" t="s">
        <v>392</v>
      </c>
      <c r="G180" s="102" t="s">
        <v>74</v>
      </c>
      <c r="H180" s="102" t="s">
        <v>374</v>
      </c>
      <c r="I180" s="16">
        <v>28</v>
      </c>
      <c r="J180" s="16">
        <v>2</v>
      </c>
      <c r="K180" s="16">
        <v>6</v>
      </c>
      <c r="L180" s="16">
        <v>6</v>
      </c>
      <c r="M180" s="16">
        <v>6</v>
      </c>
      <c r="N180" s="16">
        <v>18</v>
      </c>
      <c r="O180" s="16">
        <v>6</v>
      </c>
      <c r="P180" s="16"/>
      <c r="Q180" s="16"/>
      <c r="R180" s="16"/>
      <c r="S180" s="16"/>
      <c r="T180" s="16"/>
      <c r="U180" s="16"/>
      <c r="V180" s="16"/>
      <c r="W180" s="16"/>
      <c r="X180" s="16"/>
      <c r="Y180" s="17"/>
      <c r="Z180" s="19" t="str">
        <f t="shared" si="5"/>
        <v>M 6</v>
      </c>
      <c r="AA180" s="19">
        <f>VLOOKUP(Z180,[5]base!$Q$3:$Z$27,HLOOKUP(VLOOKUP($H180,[5]Film!$B$3:$V$29,21,FALSE),[5]base!$R$1:$Z$2,2,FALSE)+1,FALSE)</f>
        <v>3</v>
      </c>
    </row>
    <row r="181" spans="1:27" x14ac:dyDescent="0.3">
      <c r="A181">
        <v>177</v>
      </c>
      <c r="B181" s="16">
        <v>20150010857</v>
      </c>
      <c r="C181" s="16">
        <v>15</v>
      </c>
      <c r="D181" s="16">
        <v>5</v>
      </c>
      <c r="E181" s="16" t="s">
        <v>398</v>
      </c>
      <c r="F181" t="s">
        <v>399</v>
      </c>
      <c r="G181" s="18" t="s">
        <v>31</v>
      </c>
      <c r="H181" s="18" t="s">
        <v>374</v>
      </c>
      <c r="I181" s="19">
        <v>27</v>
      </c>
      <c r="J181" s="19">
        <v>5</v>
      </c>
      <c r="K181" s="19">
        <v>7</v>
      </c>
      <c r="L181" s="19">
        <v>7</v>
      </c>
      <c r="M181" s="19">
        <v>7</v>
      </c>
      <c r="N181" s="19">
        <v>21</v>
      </c>
      <c r="O181" s="19">
        <v>7</v>
      </c>
      <c r="Z181" s="19" t="str">
        <f t="shared" si="5"/>
        <v>M 7</v>
      </c>
      <c r="AA181" s="19">
        <f>VLOOKUP(Z181,[5]base!$Q$3:$Z$27,HLOOKUP(VLOOKUP($H181,[5]Film!$B$3:$V$29,21,FALSE),[5]base!$R$1:$Z$2,2,FALSE)+1,FALSE)</f>
        <v>2</v>
      </c>
    </row>
    <row r="182" spans="1:27" x14ac:dyDescent="0.3">
      <c r="A182">
        <v>182</v>
      </c>
      <c r="B182" s="101">
        <v>20190017020</v>
      </c>
      <c r="D182" s="101">
        <v>0</v>
      </c>
      <c r="E182" s="101" t="s">
        <v>674</v>
      </c>
      <c r="F182" s="102" t="s">
        <v>873</v>
      </c>
      <c r="G182" s="102" t="s">
        <v>31</v>
      </c>
      <c r="H182" s="102" t="s">
        <v>374</v>
      </c>
      <c r="I182" s="16">
        <v>28</v>
      </c>
      <c r="J182" s="16">
        <v>8</v>
      </c>
      <c r="K182" s="16">
        <v>7</v>
      </c>
      <c r="L182" s="16">
        <v>7</v>
      </c>
      <c r="M182" s="16">
        <v>7</v>
      </c>
      <c r="N182" s="16">
        <v>21</v>
      </c>
      <c r="O182" s="16">
        <v>7</v>
      </c>
      <c r="P182" s="16"/>
      <c r="Q182" s="16"/>
      <c r="R182" s="16"/>
      <c r="S182" s="16"/>
      <c r="T182" s="16"/>
      <c r="U182" s="16"/>
      <c r="V182" s="16"/>
      <c r="W182" s="16"/>
      <c r="X182" s="16"/>
      <c r="Y182" s="17"/>
      <c r="Z182" s="19" t="str">
        <f t="shared" si="5"/>
        <v>M 7</v>
      </c>
      <c r="AA182" s="19">
        <f>VLOOKUP(Z182,[5]base!$Q$3:$Z$27,HLOOKUP(VLOOKUP($H182,[5]Film!$B$3:$V$29,21,FALSE),[5]base!$R$1:$Z$2,2,FALSE)+1,FALSE)</f>
        <v>2</v>
      </c>
    </row>
    <row r="183" spans="1:27" x14ac:dyDescent="0.3">
      <c r="A183">
        <v>169</v>
      </c>
      <c r="B183" s="16">
        <v>20200038033</v>
      </c>
      <c r="C183" s="16">
        <v>2</v>
      </c>
      <c r="D183" s="16">
        <v>18</v>
      </c>
      <c r="E183" s="16" t="s">
        <v>224</v>
      </c>
      <c r="F183" t="s">
        <v>404</v>
      </c>
      <c r="G183" s="18" t="s">
        <v>74</v>
      </c>
      <c r="H183" s="18" t="s">
        <v>374</v>
      </c>
      <c r="I183" s="19">
        <v>27</v>
      </c>
      <c r="J183" s="19">
        <v>1</v>
      </c>
      <c r="K183" s="16">
        <v>8</v>
      </c>
      <c r="L183" s="16">
        <v>8</v>
      </c>
      <c r="M183" s="16">
        <v>8</v>
      </c>
      <c r="N183" s="16">
        <v>24</v>
      </c>
      <c r="O183" s="16">
        <v>8</v>
      </c>
      <c r="P183" s="16"/>
      <c r="Q183" s="16"/>
      <c r="R183" s="16"/>
      <c r="S183" s="16"/>
      <c r="T183" s="16"/>
      <c r="U183" s="16"/>
      <c r="V183" s="16"/>
      <c r="W183" s="16"/>
      <c r="X183" s="16"/>
      <c r="Y183" s="17"/>
      <c r="Z183" s="19" t="str">
        <f t="shared" si="5"/>
        <v>M 8</v>
      </c>
      <c r="AA183" s="19">
        <f>VLOOKUP(Z183,[5]base!$Q$3:$Z$27,HLOOKUP(VLOOKUP($H183,[5]Film!$B$3:$V$29,21,FALSE),[5]base!$R$1:$Z$2,2,FALSE)+1,FALSE)</f>
        <v>1</v>
      </c>
    </row>
    <row r="184" spans="1:27" x14ac:dyDescent="0.3">
      <c r="A184">
        <v>178</v>
      </c>
      <c r="B184" s="101">
        <v>20120002381</v>
      </c>
      <c r="C184" s="16" t="s">
        <v>1036</v>
      </c>
      <c r="D184" s="101">
        <v>4</v>
      </c>
      <c r="E184" s="101" t="s">
        <v>388</v>
      </c>
      <c r="F184" s="102" t="s">
        <v>389</v>
      </c>
      <c r="G184" s="102" t="s">
        <v>22</v>
      </c>
      <c r="H184" s="102" t="s">
        <v>374</v>
      </c>
      <c r="I184" s="16">
        <v>28</v>
      </c>
      <c r="J184" s="16">
        <v>5</v>
      </c>
      <c r="K184" s="19">
        <v>8</v>
      </c>
      <c r="L184" s="19">
        <v>8</v>
      </c>
      <c r="M184" s="19">
        <v>8</v>
      </c>
      <c r="N184" s="19">
        <v>24</v>
      </c>
      <c r="O184" s="19">
        <v>8</v>
      </c>
      <c r="Z184" s="19" t="str">
        <f t="shared" si="5"/>
        <v>M 8</v>
      </c>
      <c r="AA184" s="19">
        <f>VLOOKUP(Z184,[5]base!$Q$3:$Z$27,HLOOKUP(VLOOKUP($H184,[5]Film!$B$3:$V$29,21,FALSE),[5]base!$R$1:$Z$2,2,FALSE)+1,FALSE)</f>
        <v>1</v>
      </c>
    </row>
    <row r="185" spans="1:27" s="98" customFormat="1" ht="18" customHeight="1" x14ac:dyDescent="0.3">
      <c r="A185">
        <v>186</v>
      </c>
      <c r="B185" s="101">
        <v>20180002446</v>
      </c>
      <c r="C185" s="16" t="s">
        <v>1027</v>
      </c>
      <c r="D185" s="101">
        <v>11</v>
      </c>
      <c r="E185" s="105" t="s">
        <v>439</v>
      </c>
      <c r="F185" s="106" t="s">
        <v>440</v>
      </c>
      <c r="G185" s="106" t="s">
        <v>22</v>
      </c>
      <c r="H185" s="106" t="s">
        <v>420</v>
      </c>
      <c r="I185" s="16">
        <v>30</v>
      </c>
      <c r="J185" s="16">
        <v>1</v>
      </c>
      <c r="K185" s="16">
        <v>2</v>
      </c>
      <c r="L185" s="16">
        <v>2</v>
      </c>
      <c r="M185" s="16">
        <v>2</v>
      </c>
      <c r="N185" s="16">
        <v>6</v>
      </c>
      <c r="O185" s="16">
        <v>2</v>
      </c>
      <c r="P185" s="16"/>
      <c r="Q185" s="16"/>
      <c r="R185" s="16"/>
      <c r="S185" s="16"/>
      <c r="T185" s="16"/>
      <c r="U185" s="16"/>
      <c r="V185" s="16">
        <v>108</v>
      </c>
      <c r="W185" s="16">
        <v>4</v>
      </c>
      <c r="X185" s="16">
        <v>1</v>
      </c>
      <c r="Y185" s="17"/>
      <c r="Z185" s="100">
        <f t="shared" si="5"/>
        <v>1</v>
      </c>
      <c r="AA185" s="100">
        <f>VLOOKUP(Z185,[5]base!$Q$3:$Z$27,HLOOKUP(VLOOKUP($H185,[5]Film!$B$3:$V$29,21,FALSE),[5]base!$R$1:$Z$2,2,FALSE)+1,FALSE)</f>
        <v>18</v>
      </c>
    </row>
    <row r="186" spans="1:27" x14ac:dyDescent="0.3">
      <c r="A186">
        <v>188</v>
      </c>
      <c r="B186" s="101">
        <v>20190003173</v>
      </c>
      <c r="C186" s="16">
        <v>5</v>
      </c>
      <c r="D186" s="101">
        <v>8</v>
      </c>
      <c r="E186" s="101" t="s">
        <v>426</v>
      </c>
      <c r="F186" s="102" t="s">
        <v>427</v>
      </c>
      <c r="G186" s="102" t="s">
        <v>31</v>
      </c>
      <c r="H186" s="102" t="s">
        <v>420</v>
      </c>
      <c r="I186" s="16">
        <v>29</v>
      </c>
      <c r="J186" s="16">
        <v>2</v>
      </c>
      <c r="K186" s="16">
        <v>2</v>
      </c>
      <c r="L186" s="16">
        <v>2</v>
      </c>
      <c r="M186" s="16">
        <v>2</v>
      </c>
      <c r="N186" s="16">
        <v>6</v>
      </c>
      <c r="O186" s="16">
        <v>2</v>
      </c>
      <c r="P186" s="16"/>
      <c r="Q186" s="16"/>
      <c r="R186" s="16"/>
      <c r="S186" s="16"/>
      <c r="T186" s="16"/>
      <c r="U186" s="16"/>
      <c r="V186" s="16">
        <v>108</v>
      </c>
      <c r="W186" s="16">
        <v>3</v>
      </c>
      <c r="X186" s="16">
        <v>2</v>
      </c>
      <c r="Y186" s="17"/>
      <c r="Z186" s="19">
        <f t="shared" si="5"/>
        <v>2</v>
      </c>
      <c r="AA186" s="19">
        <f>VLOOKUP(Z186,[5]base!$Q$3:$Z$27,HLOOKUP(VLOOKUP($H186,[5]Film!$B$3:$V$29,21,FALSE),[5]base!$R$1:$Z$2,2,FALSE)+1,FALSE)</f>
        <v>14</v>
      </c>
    </row>
    <row r="187" spans="1:27" x14ac:dyDescent="0.3">
      <c r="A187">
        <v>190</v>
      </c>
      <c r="B187" s="101">
        <v>20180002416</v>
      </c>
      <c r="C187" s="16" t="s">
        <v>1031</v>
      </c>
      <c r="D187" s="101">
        <v>6</v>
      </c>
      <c r="E187" s="101" t="s">
        <v>424</v>
      </c>
      <c r="F187" s="102" t="s">
        <v>425</v>
      </c>
      <c r="G187" s="102" t="s">
        <v>22</v>
      </c>
      <c r="H187" s="102" t="s">
        <v>420</v>
      </c>
      <c r="I187" s="16">
        <v>30</v>
      </c>
      <c r="J187" s="16">
        <v>3</v>
      </c>
      <c r="K187" s="19">
        <v>1</v>
      </c>
      <c r="L187" s="19">
        <v>1</v>
      </c>
      <c r="M187" s="19">
        <v>1</v>
      </c>
      <c r="N187" s="19">
        <v>3</v>
      </c>
      <c r="O187" s="19">
        <v>1</v>
      </c>
      <c r="V187" s="19">
        <v>108</v>
      </c>
      <c r="W187" s="19">
        <v>2</v>
      </c>
      <c r="X187" s="19">
        <v>3</v>
      </c>
      <c r="Z187" s="19">
        <f t="shared" si="5"/>
        <v>3</v>
      </c>
      <c r="AA187" s="19">
        <f>VLOOKUP(Z187,[5]base!$Q$3:$Z$27,HLOOKUP(VLOOKUP($H187,[5]Film!$B$3:$V$29,21,FALSE),[5]base!$R$1:$Z$2,2,FALSE)+1,FALSE)</f>
        <v>11</v>
      </c>
    </row>
    <row r="188" spans="1:27" x14ac:dyDescent="0.3">
      <c r="A188">
        <v>185</v>
      </c>
      <c r="B188" s="101">
        <v>20170009444</v>
      </c>
      <c r="C188" s="16">
        <v>2</v>
      </c>
      <c r="D188" s="101">
        <v>14</v>
      </c>
      <c r="E188" s="101" t="s">
        <v>433</v>
      </c>
      <c r="F188" s="102" t="s">
        <v>434</v>
      </c>
      <c r="G188" s="102" t="s">
        <v>31</v>
      </c>
      <c r="H188" s="102" t="s">
        <v>420</v>
      </c>
      <c r="I188" s="16">
        <v>29</v>
      </c>
      <c r="J188" s="16">
        <v>1</v>
      </c>
      <c r="K188" s="16">
        <v>1</v>
      </c>
      <c r="L188" s="16">
        <v>1</v>
      </c>
      <c r="M188" s="16">
        <v>1</v>
      </c>
      <c r="N188" s="16">
        <v>3</v>
      </c>
      <c r="O188" s="16">
        <v>1</v>
      </c>
      <c r="P188" s="16"/>
      <c r="Q188" s="16"/>
      <c r="R188" s="16"/>
      <c r="S188" s="16"/>
      <c r="T188" s="16"/>
      <c r="U188" s="16"/>
      <c r="V188" s="16">
        <v>108</v>
      </c>
      <c r="W188" s="16">
        <v>1</v>
      </c>
      <c r="X188" s="16">
        <v>4</v>
      </c>
      <c r="Y188" s="17"/>
      <c r="Z188" s="19">
        <f t="shared" si="5"/>
        <v>4</v>
      </c>
      <c r="AA188" s="19">
        <f>VLOOKUP(Z188,[5]base!$Q$3:$Z$27,HLOOKUP(VLOOKUP($H188,[5]Film!$B$3:$V$29,21,FALSE),[5]base!$R$1:$Z$2,2,FALSE)+1,FALSE)</f>
        <v>9</v>
      </c>
    </row>
    <row r="189" spans="1:27" x14ac:dyDescent="0.3">
      <c r="A189">
        <v>189</v>
      </c>
      <c r="B189" s="16">
        <v>20190014682</v>
      </c>
      <c r="C189" s="16">
        <v>6</v>
      </c>
      <c r="D189" s="16">
        <v>7</v>
      </c>
      <c r="E189" s="16" t="s">
        <v>437</v>
      </c>
      <c r="F189" t="s">
        <v>438</v>
      </c>
      <c r="G189" s="18" t="s">
        <v>31</v>
      </c>
      <c r="H189" s="18" t="s">
        <v>420</v>
      </c>
      <c r="I189" s="19">
        <v>29</v>
      </c>
      <c r="J189" s="19">
        <v>3</v>
      </c>
      <c r="K189" s="16">
        <v>4</v>
      </c>
      <c r="L189" s="16">
        <v>4</v>
      </c>
      <c r="M189" s="16">
        <v>4</v>
      </c>
      <c r="N189" s="16">
        <v>12</v>
      </c>
      <c r="O189" s="16">
        <v>4</v>
      </c>
      <c r="P189" s="16"/>
      <c r="Q189" s="16"/>
      <c r="R189" s="16"/>
      <c r="S189" s="16"/>
      <c r="T189" s="16"/>
      <c r="U189" s="16"/>
      <c r="V189" s="16">
        <v>108</v>
      </c>
      <c r="W189" s="16">
        <v>7</v>
      </c>
      <c r="X189" s="16">
        <v>5</v>
      </c>
      <c r="Y189" s="17"/>
      <c r="Z189" s="19">
        <f t="shared" si="5"/>
        <v>5</v>
      </c>
      <c r="AA189" s="19">
        <f>VLOOKUP(Z189,[5]base!$Q$3:$Z$27,HLOOKUP(VLOOKUP($H189,[5]Film!$B$3:$V$29,21,FALSE),[5]base!$R$1:$Z$2,2,FALSE)+1,FALSE)</f>
        <v>8</v>
      </c>
    </row>
    <row r="190" spans="1:27" x14ac:dyDescent="0.3">
      <c r="A190">
        <v>193</v>
      </c>
      <c r="B190" s="101">
        <v>20190008608</v>
      </c>
      <c r="C190" s="16">
        <v>9</v>
      </c>
      <c r="D190" s="101">
        <v>4</v>
      </c>
      <c r="E190" s="101" t="s">
        <v>428</v>
      </c>
      <c r="F190" s="102" t="s">
        <v>429</v>
      </c>
      <c r="G190" s="102" t="s">
        <v>31</v>
      </c>
      <c r="H190" s="102" t="s">
        <v>420</v>
      </c>
      <c r="I190" s="16">
        <v>29</v>
      </c>
      <c r="J190" s="16">
        <v>5</v>
      </c>
      <c r="K190" s="19">
        <v>3</v>
      </c>
      <c r="L190" s="19">
        <v>3</v>
      </c>
      <c r="M190" s="19">
        <v>3</v>
      </c>
      <c r="N190" s="19">
        <v>9</v>
      </c>
      <c r="O190" s="19">
        <v>3</v>
      </c>
      <c r="V190" s="19">
        <v>108</v>
      </c>
      <c r="W190" s="19">
        <v>5</v>
      </c>
      <c r="X190" s="19">
        <v>6</v>
      </c>
      <c r="Z190" s="19">
        <f t="shared" si="5"/>
        <v>6</v>
      </c>
      <c r="AA190" s="19">
        <f>VLOOKUP(Z190,[5]base!$Q$3:$Z$27,HLOOKUP(VLOOKUP($H190,[5]Film!$B$3:$V$29,21,FALSE),[5]base!$R$1:$Z$2,2,FALSE)+1,FALSE)</f>
        <v>7</v>
      </c>
    </row>
    <row r="191" spans="1:27" x14ac:dyDescent="0.3">
      <c r="A191">
        <v>187</v>
      </c>
      <c r="B191" s="101">
        <v>20160010061</v>
      </c>
      <c r="C191" s="16">
        <v>4</v>
      </c>
      <c r="D191" s="101">
        <v>9</v>
      </c>
      <c r="E191" s="101" t="s">
        <v>430</v>
      </c>
      <c r="F191" s="102" t="s">
        <v>431</v>
      </c>
      <c r="G191" s="102" t="s">
        <v>31</v>
      </c>
      <c r="H191" s="102" t="s">
        <v>420</v>
      </c>
      <c r="I191" s="16">
        <v>30</v>
      </c>
      <c r="J191" s="16">
        <v>2</v>
      </c>
      <c r="K191" s="16">
        <v>3</v>
      </c>
      <c r="L191" s="16">
        <v>3</v>
      </c>
      <c r="M191" s="16">
        <v>3</v>
      </c>
      <c r="N191" s="16">
        <v>9</v>
      </c>
      <c r="O191" s="16">
        <v>3</v>
      </c>
      <c r="P191" s="16"/>
      <c r="Q191" s="16"/>
      <c r="R191" s="16"/>
      <c r="S191" s="16"/>
      <c r="T191" s="16"/>
      <c r="U191" s="16"/>
      <c r="V191" s="16">
        <v>108</v>
      </c>
      <c r="W191" s="16">
        <v>6</v>
      </c>
      <c r="X191" s="16">
        <v>7</v>
      </c>
      <c r="Y191" s="17"/>
      <c r="Z191" s="19">
        <f t="shared" si="5"/>
        <v>7</v>
      </c>
      <c r="AA191" s="19">
        <f>VLOOKUP(Z191,[5]base!$Q$3:$Z$27,HLOOKUP(VLOOKUP($H191,[5]Film!$B$3:$V$29,21,FALSE),[5]base!$R$1:$Z$2,2,FALSE)+1,FALSE)</f>
        <v>6</v>
      </c>
    </row>
    <row r="192" spans="1:27" x14ac:dyDescent="0.3">
      <c r="A192">
        <v>194</v>
      </c>
      <c r="B192" s="16">
        <v>20190002241</v>
      </c>
      <c r="C192" s="16">
        <v>11</v>
      </c>
      <c r="D192" s="16">
        <v>3</v>
      </c>
      <c r="E192" s="16" t="s">
        <v>435</v>
      </c>
      <c r="F192" t="s">
        <v>436</v>
      </c>
      <c r="G192" s="18" t="s">
        <v>26</v>
      </c>
      <c r="H192" s="18" t="s">
        <v>420</v>
      </c>
      <c r="I192" s="19">
        <v>30</v>
      </c>
      <c r="J192" s="19">
        <v>5</v>
      </c>
      <c r="K192" s="16">
        <v>4</v>
      </c>
      <c r="L192" s="16">
        <v>4</v>
      </c>
      <c r="M192" s="16">
        <v>4</v>
      </c>
      <c r="N192" s="16">
        <v>12</v>
      </c>
      <c r="O192" s="16">
        <v>4</v>
      </c>
      <c r="P192" s="16"/>
      <c r="Q192" s="16"/>
      <c r="R192" s="16"/>
      <c r="S192" s="16"/>
      <c r="T192" s="16"/>
      <c r="U192" s="16"/>
      <c r="V192" s="16">
        <v>108</v>
      </c>
      <c r="W192" s="16">
        <v>8</v>
      </c>
      <c r="X192" s="16">
        <v>8</v>
      </c>
      <c r="Y192" s="17"/>
      <c r="Z192" s="19">
        <f t="shared" si="5"/>
        <v>8</v>
      </c>
      <c r="AA192" s="19">
        <f>VLOOKUP(Z192,[5]base!$Q$3:$Z$27,HLOOKUP(VLOOKUP($H192,[5]Film!$B$3:$V$29,21,FALSE),[5]base!$R$1:$Z$2,2,FALSE)+1,FALSE)</f>
        <v>5</v>
      </c>
    </row>
    <row r="193" spans="1:27" x14ac:dyDescent="0.3">
      <c r="A193">
        <v>192</v>
      </c>
      <c r="B193" s="16">
        <v>20170003348</v>
      </c>
      <c r="C193" s="16" t="s">
        <v>1034</v>
      </c>
      <c r="D193" s="16">
        <v>4</v>
      </c>
      <c r="E193" s="16" t="s">
        <v>113</v>
      </c>
      <c r="F193" t="s">
        <v>432</v>
      </c>
      <c r="G193" s="18" t="s">
        <v>22</v>
      </c>
      <c r="H193" s="18" t="s">
        <v>420</v>
      </c>
      <c r="I193" s="19">
        <v>29</v>
      </c>
      <c r="J193" s="19">
        <v>4</v>
      </c>
      <c r="K193" s="16">
        <v>5</v>
      </c>
      <c r="L193" s="16">
        <v>5</v>
      </c>
      <c r="M193" s="16">
        <v>5</v>
      </c>
      <c r="N193" s="16">
        <v>15</v>
      </c>
      <c r="O193" s="16">
        <v>5</v>
      </c>
      <c r="P193" s="16"/>
      <c r="Q193" s="16"/>
      <c r="R193" s="16"/>
      <c r="S193" s="16"/>
      <c r="T193" s="16"/>
      <c r="U193" s="16"/>
      <c r="V193" s="16"/>
      <c r="W193" s="16"/>
      <c r="X193" s="16"/>
      <c r="Y193" s="17"/>
      <c r="Z193" s="19" t="str">
        <f t="shared" si="5"/>
        <v>M 5</v>
      </c>
      <c r="AA193" s="19">
        <f>VLOOKUP(Z193,[5]base!$Q$3:$Z$27,HLOOKUP(VLOOKUP($H193,[5]Film!$B$3:$V$29,21,FALSE),[5]base!$R$1:$Z$2,2,FALSE)+1,FALSE)</f>
        <v>4</v>
      </c>
    </row>
    <row r="194" spans="1:27" x14ac:dyDescent="0.3">
      <c r="A194">
        <v>191</v>
      </c>
      <c r="B194" s="16">
        <v>20160007481</v>
      </c>
      <c r="C194" s="16" t="s">
        <v>1032</v>
      </c>
      <c r="D194" s="16">
        <v>5</v>
      </c>
      <c r="E194" s="16" t="s">
        <v>418</v>
      </c>
      <c r="F194" t="s">
        <v>419</v>
      </c>
      <c r="G194" s="18" t="s">
        <v>22</v>
      </c>
      <c r="H194" s="18" t="s">
        <v>420</v>
      </c>
      <c r="I194" s="19">
        <v>30</v>
      </c>
      <c r="J194" s="19">
        <v>4</v>
      </c>
      <c r="K194" s="19">
        <v>5</v>
      </c>
      <c r="L194" s="19">
        <v>5</v>
      </c>
      <c r="M194" s="19">
        <v>5</v>
      </c>
      <c r="N194" s="19">
        <v>15</v>
      </c>
      <c r="O194" s="19">
        <v>5</v>
      </c>
      <c r="Z194" s="19" t="str">
        <f t="shared" si="5"/>
        <v>M 5</v>
      </c>
      <c r="AA194" s="19">
        <f>VLOOKUP(Z194,[5]base!$Q$3:$Z$27,HLOOKUP(VLOOKUP($H194,[5]Film!$B$3:$V$29,21,FALSE),[5]base!$R$1:$Z$2,2,FALSE)+1,FALSE)</f>
        <v>4</v>
      </c>
    </row>
    <row r="195" spans="1:27" s="98" customFormat="1" ht="18" customHeight="1" x14ac:dyDescent="0.3">
      <c r="A195">
        <v>195</v>
      </c>
      <c r="B195" s="101">
        <v>20160019575</v>
      </c>
      <c r="C195" s="16">
        <v>1</v>
      </c>
      <c r="D195" s="101">
        <v>22</v>
      </c>
      <c r="E195" s="105" t="s">
        <v>384</v>
      </c>
      <c r="F195" s="106" t="s">
        <v>462</v>
      </c>
      <c r="G195" s="106" t="s">
        <v>26</v>
      </c>
      <c r="H195" s="106" t="s">
        <v>443</v>
      </c>
      <c r="I195" s="16">
        <v>31</v>
      </c>
      <c r="J195" s="16">
        <v>1</v>
      </c>
      <c r="K195" s="19">
        <v>1</v>
      </c>
      <c r="L195" s="19">
        <v>1</v>
      </c>
      <c r="M195" s="19">
        <v>1</v>
      </c>
      <c r="N195" s="19">
        <v>3</v>
      </c>
      <c r="O195" s="19">
        <v>1</v>
      </c>
      <c r="P195" s="19"/>
      <c r="Q195" s="19"/>
      <c r="R195" s="19"/>
      <c r="S195" s="19">
        <v>209</v>
      </c>
      <c r="T195" s="19">
        <v>1</v>
      </c>
      <c r="U195" s="19">
        <v>1</v>
      </c>
      <c r="V195" s="19">
        <v>109</v>
      </c>
      <c r="W195" s="19">
        <v>1.0000000000000009</v>
      </c>
      <c r="X195" s="19">
        <v>1</v>
      </c>
      <c r="Y195"/>
      <c r="Z195" s="100">
        <f t="shared" si="5"/>
        <v>1</v>
      </c>
      <c r="AA195" s="100">
        <f>VLOOKUP(Z195,[5]base!$Q$3:$Z$27,HLOOKUP(VLOOKUP($H195,[5]Film!$B$3:$V$29,21,FALSE),[5]base!$R$1:$Z$2,2,FALSE)+1,FALSE)</f>
        <v>22</v>
      </c>
    </row>
    <row r="196" spans="1:27" x14ac:dyDescent="0.3">
      <c r="A196">
        <v>197</v>
      </c>
      <c r="B196" s="16">
        <v>20160010312</v>
      </c>
      <c r="C196" s="16">
        <v>5</v>
      </c>
      <c r="D196" s="16">
        <v>12</v>
      </c>
      <c r="E196" s="16" t="s">
        <v>465</v>
      </c>
      <c r="F196" t="s">
        <v>466</v>
      </c>
      <c r="G196" s="18" t="s">
        <v>26</v>
      </c>
      <c r="H196" s="18" t="s">
        <v>443</v>
      </c>
      <c r="I196" s="19">
        <v>33</v>
      </c>
      <c r="J196" s="19">
        <v>1</v>
      </c>
      <c r="K196" s="16">
        <v>1</v>
      </c>
      <c r="L196" s="16">
        <v>1</v>
      </c>
      <c r="M196" s="16">
        <v>1</v>
      </c>
      <c r="N196" s="16">
        <v>3</v>
      </c>
      <c r="O196" s="16">
        <v>1</v>
      </c>
      <c r="P196" s="16"/>
      <c r="Q196" s="16"/>
      <c r="R196" s="16"/>
      <c r="S196" s="16">
        <v>210</v>
      </c>
      <c r="T196" s="16">
        <v>2</v>
      </c>
      <c r="U196" s="16">
        <v>1</v>
      </c>
      <c r="V196" s="16">
        <v>109</v>
      </c>
      <c r="W196" s="16">
        <v>1.9999999999999996</v>
      </c>
      <c r="X196" s="16">
        <v>2</v>
      </c>
      <c r="Y196" s="17"/>
      <c r="Z196" s="19">
        <f t="shared" si="5"/>
        <v>2</v>
      </c>
      <c r="AA196" s="19">
        <f>VLOOKUP(Z196,[5]base!$Q$3:$Z$27,HLOOKUP(VLOOKUP($H196,[5]Film!$B$3:$V$29,21,FALSE),[5]base!$R$1:$Z$2,2,FALSE)+1,FALSE)</f>
        <v>18</v>
      </c>
    </row>
    <row r="197" spans="1:27" x14ac:dyDescent="0.3">
      <c r="A197">
        <v>196</v>
      </c>
      <c r="B197" s="101">
        <v>20150012584</v>
      </c>
      <c r="C197" s="16">
        <v>2</v>
      </c>
      <c r="D197" s="101">
        <v>18</v>
      </c>
      <c r="E197" s="101" t="s">
        <v>467</v>
      </c>
      <c r="F197" s="102" t="s">
        <v>468</v>
      </c>
      <c r="G197" s="102" t="s">
        <v>26</v>
      </c>
      <c r="H197" s="102" t="s">
        <v>443</v>
      </c>
      <c r="I197" s="16">
        <v>32</v>
      </c>
      <c r="J197" s="16">
        <v>1</v>
      </c>
      <c r="K197" s="19">
        <v>1</v>
      </c>
      <c r="L197" s="19">
        <v>1</v>
      </c>
      <c r="M197" s="19">
        <v>1</v>
      </c>
      <c r="N197" s="19">
        <v>3</v>
      </c>
      <c r="O197" s="19">
        <v>1</v>
      </c>
      <c r="S197" s="19">
        <v>210</v>
      </c>
      <c r="T197" s="19">
        <v>1</v>
      </c>
      <c r="U197" s="19">
        <v>2</v>
      </c>
      <c r="V197" s="19">
        <v>109</v>
      </c>
      <c r="W197" s="19">
        <v>3.9999999999999991</v>
      </c>
      <c r="X197" s="19">
        <v>3</v>
      </c>
      <c r="Z197" s="19">
        <f t="shared" si="5"/>
        <v>3</v>
      </c>
      <c r="AA197" s="19">
        <f>VLOOKUP(Z197,[5]base!$Q$3:$Z$27,HLOOKUP(VLOOKUP($H197,[5]Film!$B$3:$V$29,21,FALSE),[5]base!$R$1:$Z$2,2,FALSE)+1,FALSE)</f>
        <v>15</v>
      </c>
    </row>
    <row r="198" spans="1:27" x14ac:dyDescent="0.3">
      <c r="A198">
        <v>199</v>
      </c>
      <c r="B198" s="101">
        <v>20160007488</v>
      </c>
      <c r="C198" s="16" t="s">
        <v>1031</v>
      </c>
      <c r="D198" s="101">
        <v>10</v>
      </c>
      <c r="E198" s="101" t="s">
        <v>454</v>
      </c>
      <c r="F198" s="102" t="s">
        <v>455</v>
      </c>
      <c r="G198" s="102" t="s">
        <v>22</v>
      </c>
      <c r="H198" s="102" t="s">
        <v>443</v>
      </c>
      <c r="I198" s="16">
        <v>32</v>
      </c>
      <c r="J198" s="16">
        <v>2</v>
      </c>
      <c r="K198" s="16">
        <v>3</v>
      </c>
      <c r="L198" s="16">
        <v>3</v>
      </c>
      <c r="M198" s="16">
        <v>3</v>
      </c>
      <c r="N198" s="16">
        <v>9</v>
      </c>
      <c r="O198" s="16">
        <v>3</v>
      </c>
      <c r="P198" s="16"/>
      <c r="Q198" s="16"/>
      <c r="R198" s="16"/>
      <c r="S198" s="16">
        <v>210</v>
      </c>
      <c r="T198" s="16">
        <v>4</v>
      </c>
      <c r="U198" s="16">
        <v>3</v>
      </c>
      <c r="V198" s="16">
        <v>109</v>
      </c>
      <c r="W198" s="16">
        <v>6.0000000000000009</v>
      </c>
      <c r="X198" s="16">
        <v>4</v>
      </c>
      <c r="Y198" s="17"/>
      <c r="Z198" s="19">
        <f t="shared" si="5"/>
        <v>4</v>
      </c>
      <c r="AA198" s="19">
        <f>VLOOKUP(Z198,[5]base!$Q$3:$Z$27,HLOOKUP(VLOOKUP($H198,[5]Film!$B$3:$V$29,21,FALSE),[5]base!$R$1:$Z$2,2,FALSE)+1,FALSE)</f>
        <v>13</v>
      </c>
    </row>
    <row r="199" spans="1:27" x14ac:dyDescent="0.3">
      <c r="A199">
        <v>209</v>
      </c>
      <c r="B199" s="16">
        <v>20170027369</v>
      </c>
      <c r="C199" s="16">
        <v>17</v>
      </c>
      <c r="D199" s="16">
        <v>4</v>
      </c>
      <c r="E199" s="16" t="s">
        <v>469</v>
      </c>
      <c r="F199" t="s">
        <v>470</v>
      </c>
      <c r="G199" s="18" t="s">
        <v>31</v>
      </c>
      <c r="H199" s="18" t="s">
        <v>443</v>
      </c>
      <c r="I199" s="19">
        <v>33</v>
      </c>
      <c r="J199" s="19">
        <v>5</v>
      </c>
      <c r="K199" s="19">
        <v>2</v>
      </c>
      <c r="L199" s="19">
        <v>2</v>
      </c>
      <c r="M199" s="19">
        <v>2</v>
      </c>
      <c r="N199" s="19">
        <v>6</v>
      </c>
      <c r="O199" s="19">
        <v>2</v>
      </c>
      <c r="S199" s="19">
        <v>209</v>
      </c>
      <c r="T199" s="19">
        <v>3</v>
      </c>
      <c r="U199" s="19">
        <v>2</v>
      </c>
      <c r="V199" s="19">
        <v>109</v>
      </c>
      <c r="W199" s="19">
        <v>3.0000000000000004</v>
      </c>
      <c r="X199" s="19">
        <v>5</v>
      </c>
      <c r="Z199" s="19">
        <f t="shared" si="5"/>
        <v>5</v>
      </c>
      <c r="AA199" s="19">
        <f>VLOOKUP(Z199,[5]base!$Q$3:$Z$27,HLOOKUP(VLOOKUP($H199,[5]Film!$B$3:$V$29,21,FALSE),[5]base!$R$1:$Z$2,2,FALSE)+1,FALSE)</f>
        <v>12</v>
      </c>
    </row>
    <row r="200" spans="1:27" x14ac:dyDescent="0.3">
      <c r="A200">
        <v>204</v>
      </c>
      <c r="B200" s="16">
        <v>20160008656</v>
      </c>
      <c r="C200" s="16">
        <v>13</v>
      </c>
      <c r="D200" s="16">
        <v>6</v>
      </c>
      <c r="E200" s="16" t="s">
        <v>444</v>
      </c>
      <c r="F200" t="s">
        <v>445</v>
      </c>
      <c r="G200" s="18" t="s">
        <v>74</v>
      </c>
      <c r="H200" s="18" t="s">
        <v>443</v>
      </c>
      <c r="I200" s="19">
        <v>33</v>
      </c>
      <c r="J200" s="19">
        <v>4</v>
      </c>
      <c r="K200" s="19">
        <v>3</v>
      </c>
      <c r="L200" s="19">
        <v>3</v>
      </c>
      <c r="M200" s="19">
        <v>3</v>
      </c>
      <c r="N200" s="19">
        <v>9</v>
      </c>
      <c r="O200" s="19">
        <v>3</v>
      </c>
      <c r="S200" s="19">
        <v>209</v>
      </c>
      <c r="T200" s="19">
        <v>5</v>
      </c>
      <c r="U200" s="19">
        <v>3</v>
      </c>
      <c r="V200" s="19">
        <v>109</v>
      </c>
      <c r="W200" s="19">
        <v>5</v>
      </c>
      <c r="X200" s="19">
        <v>6</v>
      </c>
      <c r="Z200" s="19">
        <f t="shared" si="5"/>
        <v>6</v>
      </c>
      <c r="AA200" s="19">
        <f>VLOOKUP(Z200,[5]base!$Q$3:$Z$27,HLOOKUP(VLOOKUP($H200,[5]Film!$B$3:$V$29,21,FALSE),[5]base!$R$1:$Z$2,2,FALSE)+1,FALSE)</f>
        <v>11</v>
      </c>
    </row>
    <row r="201" spans="1:27" x14ac:dyDescent="0.3">
      <c r="A201">
        <v>206</v>
      </c>
      <c r="B201" s="101">
        <v>20160009826</v>
      </c>
      <c r="C201" s="16">
        <v>15</v>
      </c>
      <c r="D201" s="101">
        <v>5</v>
      </c>
      <c r="E201" s="101" t="s">
        <v>456</v>
      </c>
      <c r="F201" s="102" t="s">
        <v>457</v>
      </c>
      <c r="G201" s="102" t="s">
        <v>31</v>
      </c>
      <c r="H201" s="102" t="s">
        <v>443</v>
      </c>
      <c r="I201" s="16">
        <v>32</v>
      </c>
      <c r="J201" s="16">
        <v>4</v>
      </c>
      <c r="K201" s="16">
        <v>4</v>
      </c>
      <c r="L201" s="16">
        <v>4</v>
      </c>
      <c r="M201" s="16">
        <v>4</v>
      </c>
      <c r="N201" s="16">
        <v>12</v>
      </c>
      <c r="O201" s="16">
        <v>4</v>
      </c>
      <c r="P201" s="16"/>
      <c r="Q201" s="16"/>
      <c r="R201" s="16"/>
      <c r="S201" s="16">
        <v>209</v>
      </c>
      <c r="T201" s="16">
        <v>6</v>
      </c>
      <c r="U201" s="16">
        <v>4</v>
      </c>
      <c r="V201" s="16">
        <v>109</v>
      </c>
      <c r="W201" s="16">
        <v>7</v>
      </c>
      <c r="X201" s="16">
        <v>7</v>
      </c>
      <c r="Y201" s="17"/>
      <c r="Z201" s="19">
        <f t="shared" si="5"/>
        <v>7</v>
      </c>
      <c r="AA201" s="19">
        <f>VLOOKUP(Z201,[5]base!$Q$3:$Z$27,HLOOKUP(VLOOKUP($H201,[5]Film!$B$3:$V$29,21,FALSE),[5]base!$R$1:$Z$2,2,FALSE)+1,FALSE)</f>
        <v>10</v>
      </c>
    </row>
    <row r="202" spans="1:27" x14ac:dyDescent="0.3">
      <c r="A202">
        <v>200</v>
      </c>
      <c r="B202" s="101">
        <v>20180003496</v>
      </c>
      <c r="C202" s="16">
        <v>8</v>
      </c>
      <c r="D202" s="101">
        <v>9</v>
      </c>
      <c r="E202" s="101" t="s">
        <v>481</v>
      </c>
      <c r="F202" s="102" t="s">
        <v>482</v>
      </c>
      <c r="G202" s="102" t="s">
        <v>26</v>
      </c>
      <c r="H202" s="102" t="s">
        <v>443</v>
      </c>
      <c r="I202" s="16">
        <v>31</v>
      </c>
      <c r="J202" s="16">
        <v>2</v>
      </c>
      <c r="K202" s="19">
        <v>2</v>
      </c>
      <c r="L202" s="19">
        <v>2</v>
      </c>
      <c r="M202" s="19">
        <v>2</v>
      </c>
      <c r="N202" s="19">
        <v>6</v>
      </c>
      <c r="O202" s="19">
        <v>2</v>
      </c>
      <c r="S202" s="19">
        <v>210</v>
      </c>
      <c r="T202" s="19">
        <v>3</v>
      </c>
      <c r="U202" s="19">
        <v>4</v>
      </c>
      <c r="V202" s="19">
        <v>109</v>
      </c>
      <c r="W202" s="19">
        <v>8</v>
      </c>
      <c r="X202" s="19">
        <v>8</v>
      </c>
      <c r="Z202" s="19">
        <f t="shared" si="5"/>
        <v>8</v>
      </c>
      <c r="AA202" s="19">
        <f>VLOOKUP(Z202,[5]base!$Q$3:$Z$27,HLOOKUP(VLOOKUP($H202,[5]Film!$B$3:$V$29,21,FALSE),[5]base!$R$1:$Z$2,2,FALSE)+1,FALSE)</f>
        <v>9</v>
      </c>
    </row>
    <row r="203" spans="1:27" x14ac:dyDescent="0.3">
      <c r="A203">
        <v>203</v>
      </c>
      <c r="B203" s="16">
        <v>20180003544</v>
      </c>
      <c r="C203" s="16">
        <v>13</v>
      </c>
      <c r="D203" s="16">
        <v>6</v>
      </c>
      <c r="E203" s="16" t="s">
        <v>483</v>
      </c>
      <c r="F203" t="s">
        <v>484</v>
      </c>
      <c r="G203" s="18" t="s">
        <v>26</v>
      </c>
      <c r="H203" s="18" t="s">
        <v>443</v>
      </c>
      <c r="I203" s="19">
        <v>33</v>
      </c>
      <c r="J203" s="19">
        <v>3</v>
      </c>
      <c r="K203" s="16">
        <v>4</v>
      </c>
      <c r="L203" s="16">
        <v>4</v>
      </c>
      <c r="M203" s="16">
        <v>4</v>
      </c>
      <c r="N203" s="16">
        <v>12</v>
      </c>
      <c r="O203" s="16">
        <v>4</v>
      </c>
      <c r="P203" s="16"/>
      <c r="Q203" s="16"/>
      <c r="R203" s="16"/>
      <c r="S203" s="16">
        <v>210</v>
      </c>
      <c r="T203" s="16">
        <v>6</v>
      </c>
      <c r="U203" s="16">
        <v>5</v>
      </c>
      <c r="V203" s="16"/>
      <c r="W203" s="16"/>
      <c r="X203" s="16"/>
      <c r="Y203" s="17"/>
      <c r="Z203" s="19" t="str">
        <f t="shared" si="5"/>
        <v>1/2 5</v>
      </c>
      <c r="AA203" s="19">
        <f>VLOOKUP(Z203,[5]base!$Q$3:$Z$27,HLOOKUP(VLOOKUP($H203,[5]Film!$B$3:$V$29,21,FALSE),[5]base!$R$1:$Z$2,2,FALSE)+1,FALSE)</f>
        <v>8</v>
      </c>
    </row>
    <row r="204" spans="1:27" x14ac:dyDescent="0.3">
      <c r="A204">
        <v>207</v>
      </c>
      <c r="B204" s="101">
        <v>20170001546</v>
      </c>
      <c r="C204" s="16" t="s">
        <v>1036</v>
      </c>
      <c r="D204" s="101">
        <v>4</v>
      </c>
      <c r="E204" s="101" t="s">
        <v>450</v>
      </c>
      <c r="F204" s="102" t="s">
        <v>451</v>
      </c>
      <c r="G204" s="102" t="s">
        <v>22</v>
      </c>
      <c r="H204" s="102" t="s">
        <v>443</v>
      </c>
      <c r="I204" s="16">
        <v>31</v>
      </c>
      <c r="J204" s="16">
        <v>5</v>
      </c>
      <c r="K204" s="19">
        <v>4</v>
      </c>
      <c r="L204" s="19">
        <v>4</v>
      </c>
      <c r="M204" s="19">
        <v>4</v>
      </c>
      <c r="N204" s="19">
        <v>12</v>
      </c>
      <c r="O204" s="19">
        <v>4</v>
      </c>
      <c r="S204" s="19">
        <v>210</v>
      </c>
      <c r="T204" s="19">
        <v>5</v>
      </c>
      <c r="U204" s="19">
        <v>6</v>
      </c>
      <c r="Z204" s="19" t="str">
        <f t="shared" si="5"/>
        <v>1/2 6</v>
      </c>
      <c r="AA204" s="19">
        <f>VLOOKUP(Z204,[5]base!$Q$3:$Z$27,HLOOKUP(VLOOKUP($H204,[5]Film!$B$3:$V$29,21,FALSE),[5]base!$R$1:$Z$2,2,FALSE)+1,FALSE)</f>
        <v>7</v>
      </c>
    </row>
    <row r="205" spans="1:27" x14ac:dyDescent="0.3">
      <c r="A205">
        <v>201</v>
      </c>
      <c r="B205" s="16">
        <v>20160008764</v>
      </c>
      <c r="C205" s="16">
        <v>9</v>
      </c>
      <c r="D205" s="16">
        <v>8</v>
      </c>
      <c r="E205" s="16" t="s">
        <v>446</v>
      </c>
      <c r="F205" t="s">
        <v>447</v>
      </c>
      <c r="G205" s="18" t="s">
        <v>74</v>
      </c>
      <c r="H205" s="18" t="s">
        <v>443</v>
      </c>
      <c r="I205" s="19">
        <v>31</v>
      </c>
      <c r="J205" s="19">
        <v>3</v>
      </c>
      <c r="K205" s="19">
        <v>3</v>
      </c>
      <c r="L205" s="19">
        <v>3</v>
      </c>
      <c r="M205" s="19">
        <v>3</v>
      </c>
      <c r="N205" s="19">
        <v>9</v>
      </c>
      <c r="O205" s="19">
        <v>3</v>
      </c>
      <c r="S205" s="19">
        <v>209</v>
      </c>
      <c r="T205" s="19">
        <v>4</v>
      </c>
      <c r="U205" s="19" t="s">
        <v>32</v>
      </c>
      <c r="Z205" s="16" t="s">
        <v>397</v>
      </c>
      <c r="AA205" s="19">
        <f>VLOOKUP(Z205,[5]base!$Q$3:$Z$27,HLOOKUP(VLOOKUP($H205,[5]Film!$B$3:$V$29,21,FALSE),[5]base!$R$1:$Z$2,2,FALSE)+1,FALSE)</f>
        <v>6</v>
      </c>
    </row>
    <row r="206" spans="1:27" x14ac:dyDescent="0.3">
      <c r="A206">
        <v>210</v>
      </c>
      <c r="B206" s="16">
        <v>20150018398</v>
      </c>
      <c r="C206" s="16" t="s">
        <v>1037</v>
      </c>
      <c r="D206" s="16">
        <v>3</v>
      </c>
      <c r="E206" s="16" t="s">
        <v>463</v>
      </c>
      <c r="F206" t="s">
        <v>464</v>
      </c>
      <c r="G206" s="18" t="s">
        <v>22</v>
      </c>
      <c r="H206" s="18" t="s">
        <v>443</v>
      </c>
      <c r="I206" s="19">
        <v>32</v>
      </c>
      <c r="J206" s="19">
        <v>6</v>
      </c>
      <c r="K206" s="16">
        <v>2</v>
      </c>
      <c r="L206" s="16">
        <v>2</v>
      </c>
      <c r="M206" s="16">
        <v>2</v>
      </c>
      <c r="N206" s="16">
        <v>6</v>
      </c>
      <c r="O206" s="16">
        <v>2</v>
      </c>
      <c r="P206" s="16"/>
      <c r="Q206" s="16"/>
      <c r="R206" s="16"/>
      <c r="S206" s="16">
        <v>209</v>
      </c>
      <c r="T206" s="16">
        <v>2</v>
      </c>
      <c r="U206" s="16" t="s">
        <v>41</v>
      </c>
      <c r="V206" s="16"/>
      <c r="W206" s="16"/>
      <c r="X206" s="16"/>
      <c r="Y206" s="17"/>
      <c r="Z206" s="16" t="s">
        <v>375</v>
      </c>
      <c r="AA206" s="19">
        <f>VLOOKUP(Z206,[5]base!$Q$3:$Z$27,HLOOKUP(VLOOKUP($H206,[5]Film!$B$3:$V$29,21,FALSE),[5]base!$R$1:$Z$2,2,FALSE)+1,FALSE)</f>
        <v>5</v>
      </c>
    </row>
    <row r="207" spans="1:27" x14ac:dyDescent="0.3">
      <c r="A207">
        <v>205</v>
      </c>
      <c r="B207" s="16">
        <v>20160019578</v>
      </c>
      <c r="C207" s="16" t="s">
        <v>1035</v>
      </c>
      <c r="D207" s="16">
        <v>5</v>
      </c>
      <c r="E207" s="16" t="s">
        <v>458</v>
      </c>
      <c r="F207" t="s">
        <v>459</v>
      </c>
      <c r="G207" s="18" t="s">
        <v>22</v>
      </c>
      <c r="H207" s="18" t="s">
        <v>443</v>
      </c>
      <c r="I207" s="19">
        <v>31</v>
      </c>
      <c r="J207" s="19">
        <v>4</v>
      </c>
      <c r="K207" s="16">
        <v>5</v>
      </c>
      <c r="L207" s="16">
        <v>5</v>
      </c>
      <c r="M207" s="16">
        <v>5</v>
      </c>
      <c r="N207" s="16">
        <v>15</v>
      </c>
      <c r="O207" s="16">
        <v>5</v>
      </c>
      <c r="P207" s="16"/>
      <c r="Q207" s="16"/>
      <c r="R207" s="16"/>
      <c r="S207" s="16"/>
      <c r="T207" s="16"/>
      <c r="U207" s="16"/>
      <c r="V207" s="16"/>
      <c r="W207" s="16"/>
      <c r="X207" s="16"/>
      <c r="Y207" s="17"/>
      <c r="Z207" s="19" t="str">
        <f t="shared" ref="Z207:Z236" si="6">IF(O207="Abs","Abs",IF(X207&lt;&gt;"",X207,IF(U207&lt;&gt;"",CONCATENATE("1/2 ",U207),IF(R207&lt;&gt;"",CONCATENATE("1/4 ",R207),CONCATENATE("M ",O207)))))</f>
        <v>M 5</v>
      </c>
      <c r="AA207" s="19">
        <f>VLOOKUP(Z207,[5]base!$Q$3:$Z$27,HLOOKUP(VLOOKUP($H207,[5]Film!$B$3:$V$29,21,FALSE),[5]base!$R$1:$Z$2,2,FALSE)+1,FALSE)</f>
        <v>4</v>
      </c>
    </row>
    <row r="208" spans="1:27" x14ac:dyDescent="0.3">
      <c r="A208">
        <v>202</v>
      </c>
      <c r="B208" s="101">
        <v>20170001524</v>
      </c>
      <c r="C208" s="16" t="s">
        <v>1042</v>
      </c>
      <c r="D208" s="101">
        <v>7</v>
      </c>
      <c r="E208" s="101" t="s">
        <v>448</v>
      </c>
      <c r="F208" s="102" t="s">
        <v>449</v>
      </c>
      <c r="G208" s="102" t="s">
        <v>22</v>
      </c>
      <c r="H208" s="102" t="s">
        <v>443</v>
      </c>
      <c r="I208" s="16">
        <v>32</v>
      </c>
      <c r="J208" s="16">
        <v>3</v>
      </c>
      <c r="K208" s="16">
        <v>5</v>
      </c>
      <c r="L208" s="16">
        <v>5</v>
      </c>
      <c r="M208" s="16">
        <v>5</v>
      </c>
      <c r="N208" s="16">
        <v>15</v>
      </c>
      <c r="O208" s="16">
        <v>5</v>
      </c>
      <c r="P208" s="16"/>
      <c r="Q208" s="16"/>
      <c r="R208" s="16"/>
      <c r="S208" s="16"/>
      <c r="T208" s="16"/>
      <c r="U208" s="16"/>
      <c r="V208" s="16"/>
      <c r="W208" s="16"/>
      <c r="X208" s="16"/>
      <c r="Y208" s="17"/>
      <c r="Z208" s="19" t="str">
        <f t="shared" si="6"/>
        <v>M 5</v>
      </c>
      <c r="AA208" s="19">
        <f>VLOOKUP(Z208,[5]base!$Q$3:$Z$27,HLOOKUP(VLOOKUP($H208,[5]Film!$B$3:$V$29,21,FALSE),[5]base!$R$1:$Z$2,2,FALSE)+1,FALSE)</f>
        <v>4</v>
      </c>
    </row>
    <row r="209" spans="1:27" x14ac:dyDescent="0.3">
      <c r="A209">
        <v>211</v>
      </c>
      <c r="B209" s="101">
        <v>20150006991</v>
      </c>
      <c r="C209" s="16">
        <v>21</v>
      </c>
      <c r="D209" s="101">
        <v>3</v>
      </c>
      <c r="E209" s="101" t="s">
        <v>473</v>
      </c>
      <c r="F209" s="102" t="s">
        <v>474</v>
      </c>
      <c r="G209" s="102" t="s">
        <v>74</v>
      </c>
      <c r="H209" s="102" t="s">
        <v>443</v>
      </c>
      <c r="I209" s="16">
        <v>33</v>
      </c>
      <c r="J209" s="16">
        <v>6</v>
      </c>
      <c r="K209" s="19">
        <v>5</v>
      </c>
      <c r="L209" s="19">
        <v>5</v>
      </c>
      <c r="M209" s="19">
        <v>5</v>
      </c>
      <c r="N209" s="19">
        <v>15</v>
      </c>
      <c r="O209" s="19">
        <v>5</v>
      </c>
      <c r="Z209" s="19" t="str">
        <f t="shared" si="6"/>
        <v>M 5</v>
      </c>
      <c r="AA209" s="19">
        <f>VLOOKUP(Z209,[5]base!$Q$3:$Z$27,HLOOKUP(VLOOKUP($H209,[5]Film!$B$3:$V$29,21,FALSE),[5]base!$R$1:$Z$2,2,FALSE)+1,FALSE)</f>
        <v>4</v>
      </c>
    </row>
    <row r="210" spans="1:27" x14ac:dyDescent="0.3">
      <c r="A210">
        <v>212</v>
      </c>
      <c r="B210" s="16">
        <v>20150011087</v>
      </c>
      <c r="D210" s="16">
        <v>0</v>
      </c>
      <c r="E210" s="16" t="s">
        <v>617</v>
      </c>
      <c r="F210" t="s">
        <v>618</v>
      </c>
      <c r="G210" s="18" t="s">
        <v>22</v>
      </c>
      <c r="H210" s="18" t="s">
        <v>443</v>
      </c>
      <c r="I210" s="19">
        <v>31</v>
      </c>
      <c r="J210" s="19">
        <v>6</v>
      </c>
      <c r="K210" s="19">
        <v>6</v>
      </c>
      <c r="L210" s="19">
        <v>6</v>
      </c>
      <c r="M210" s="19">
        <v>6</v>
      </c>
      <c r="N210" s="19">
        <v>18</v>
      </c>
      <c r="O210" s="19">
        <v>6</v>
      </c>
      <c r="Z210" s="19" t="str">
        <f t="shared" si="6"/>
        <v>M 6</v>
      </c>
      <c r="AA210" s="19">
        <f>VLOOKUP(Z210,[5]base!$Q$3:$Z$27,HLOOKUP(VLOOKUP($H210,[5]Film!$B$3:$V$29,21,FALSE),[5]base!$R$1:$Z$2,2,FALSE)+1,FALSE)</f>
        <v>3</v>
      </c>
    </row>
    <row r="211" spans="1:27" x14ac:dyDescent="0.3">
      <c r="A211">
        <v>208</v>
      </c>
      <c r="B211" s="16">
        <v>20160019006</v>
      </c>
      <c r="C211" s="16">
        <v>17</v>
      </c>
      <c r="D211" s="16">
        <v>4</v>
      </c>
      <c r="E211" s="16" t="s">
        <v>479</v>
      </c>
      <c r="F211" t="s">
        <v>480</v>
      </c>
      <c r="G211" s="18" t="s">
        <v>26</v>
      </c>
      <c r="H211" s="18" t="s">
        <v>443</v>
      </c>
      <c r="I211" s="19">
        <v>32</v>
      </c>
      <c r="J211" s="19">
        <v>5</v>
      </c>
      <c r="K211" s="19">
        <v>6</v>
      </c>
      <c r="L211" s="19">
        <v>6</v>
      </c>
      <c r="M211" s="19">
        <v>6</v>
      </c>
      <c r="N211" s="19">
        <v>18</v>
      </c>
      <c r="O211" s="19">
        <v>6</v>
      </c>
      <c r="Z211" s="19" t="str">
        <f t="shared" si="6"/>
        <v>M 6</v>
      </c>
      <c r="AA211" s="19">
        <f>VLOOKUP(Z211,[5]base!$Q$3:$Z$27,HLOOKUP(VLOOKUP($H211,[5]Film!$B$3:$V$29,21,FALSE),[5]base!$R$1:$Z$2,2,FALSE)+1,FALSE)</f>
        <v>3</v>
      </c>
    </row>
    <row r="212" spans="1:27" x14ac:dyDescent="0.3">
      <c r="A212">
        <v>198</v>
      </c>
      <c r="B212" s="16">
        <v>20190003811</v>
      </c>
      <c r="C212" s="16">
        <v>6</v>
      </c>
      <c r="D212" s="16">
        <v>11</v>
      </c>
      <c r="E212" s="16" t="s">
        <v>471</v>
      </c>
      <c r="F212" t="s">
        <v>472</v>
      </c>
      <c r="G212" s="18" t="s">
        <v>26</v>
      </c>
      <c r="H212" s="18" t="s">
        <v>443</v>
      </c>
      <c r="I212" s="19">
        <v>33</v>
      </c>
      <c r="J212" s="19">
        <v>2</v>
      </c>
      <c r="K212" s="16" t="s">
        <v>32</v>
      </c>
      <c r="L212" s="16" t="s">
        <v>32</v>
      </c>
      <c r="M212" s="16" t="s">
        <v>32</v>
      </c>
      <c r="N212" s="16">
        <v>18</v>
      </c>
      <c r="O212" s="16">
        <v>6</v>
      </c>
      <c r="P212" s="16"/>
      <c r="Q212" s="16"/>
      <c r="R212" s="16"/>
      <c r="S212" s="16"/>
      <c r="T212" s="16"/>
      <c r="U212" s="16"/>
      <c r="V212" s="16"/>
      <c r="W212" s="16"/>
      <c r="X212" s="16"/>
      <c r="Y212" s="17"/>
      <c r="Z212" s="19" t="str">
        <f t="shared" si="6"/>
        <v>M 6</v>
      </c>
      <c r="AA212" s="19">
        <f>VLOOKUP(Z212,[5]base!$Q$3:$Z$27,HLOOKUP(VLOOKUP($H212,[5]Film!$B$3:$V$29,21,FALSE),[5]base!$R$1:$Z$2,2,FALSE)+1,FALSE)</f>
        <v>3</v>
      </c>
    </row>
    <row r="213" spans="1:27" x14ac:dyDescent="0.3">
      <c r="A213">
        <v>213</v>
      </c>
      <c r="B213" s="16">
        <v>20150012559</v>
      </c>
      <c r="D213" s="16">
        <v>0</v>
      </c>
      <c r="E213" s="16" t="s">
        <v>751</v>
      </c>
      <c r="F213" t="s">
        <v>752</v>
      </c>
      <c r="G213" s="18" t="s">
        <v>26</v>
      </c>
      <c r="H213" s="18" t="s">
        <v>443</v>
      </c>
      <c r="I213" s="19">
        <v>31</v>
      </c>
      <c r="J213" s="19">
        <v>7</v>
      </c>
      <c r="K213" s="16" t="s">
        <v>32</v>
      </c>
      <c r="L213" s="16" t="s">
        <v>32</v>
      </c>
      <c r="M213" s="16" t="s">
        <v>32</v>
      </c>
      <c r="N213" s="16">
        <v>21</v>
      </c>
      <c r="O213" s="16">
        <v>7</v>
      </c>
      <c r="P213" s="16"/>
      <c r="Q213" s="16"/>
      <c r="R213" s="16"/>
      <c r="S213" s="16"/>
      <c r="T213" s="16"/>
      <c r="U213" s="16"/>
      <c r="V213" s="16"/>
      <c r="W213" s="16"/>
      <c r="X213" s="16"/>
      <c r="Y213" s="17"/>
      <c r="Z213" s="19" t="str">
        <f t="shared" si="6"/>
        <v>M 7</v>
      </c>
      <c r="AA213" s="19">
        <f>VLOOKUP(Z213,[5]base!$Q$3:$Z$27,HLOOKUP(VLOOKUP($H213,[5]Film!$B$3:$V$29,21,FALSE),[5]base!$R$1:$Z$2,2,FALSE)+1,FALSE)</f>
        <v>2</v>
      </c>
    </row>
    <row r="214" spans="1:27" s="98" customFormat="1" ht="18" customHeight="1" x14ac:dyDescent="0.3">
      <c r="A214">
        <v>214</v>
      </c>
      <c r="B214" s="16">
        <v>20150009711</v>
      </c>
      <c r="C214" s="16" t="s">
        <v>1026</v>
      </c>
      <c r="D214" s="16">
        <v>18</v>
      </c>
      <c r="E214" s="97" t="s">
        <v>494</v>
      </c>
      <c r="F214" s="98" t="s">
        <v>495</v>
      </c>
      <c r="G214" s="99" t="s">
        <v>22</v>
      </c>
      <c r="H214" s="99" t="s">
        <v>487</v>
      </c>
      <c r="I214" s="19">
        <v>34</v>
      </c>
      <c r="J214" s="19">
        <v>1</v>
      </c>
      <c r="K214" s="19">
        <v>1</v>
      </c>
      <c r="L214" s="19">
        <v>1</v>
      </c>
      <c r="M214" s="19">
        <v>1</v>
      </c>
      <c r="N214" s="19">
        <v>3</v>
      </c>
      <c r="O214" s="19">
        <v>1</v>
      </c>
      <c r="P214" s="19"/>
      <c r="Q214" s="19"/>
      <c r="R214" s="19"/>
      <c r="S214" s="19"/>
      <c r="T214" s="19"/>
      <c r="U214" s="19"/>
      <c r="V214" s="19">
        <v>110</v>
      </c>
      <c r="W214" s="19">
        <v>1</v>
      </c>
      <c r="X214" s="19">
        <v>1</v>
      </c>
      <c r="Y214"/>
      <c r="Z214" s="100">
        <f t="shared" si="6"/>
        <v>1</v>
      </c>
      <c r="AA214" s="100">
        <f>VLOOKUP(Z214,[5]base!$Q$3:$Z$27,HLOOKUP(VLOOKUP($H214,[5]Film!$B$3:$V$29,21,FALSE),[5]base!$R$1:$Z$2,2,FALSE)+1,FALSE)</f>
        <v>18</v>
      </c>
    </row>
    <row r="215" spans="1:27" x14ac:dyDescent="0.3">
      <c r="A215">
        <v>215</v>
      </c>
      <c r="B215" s="16">
        <v>20160020749</v>
      </c>
      <c r="C215" s="16">
        <v>2</v>
      </c>
      <c r="D215" s="16">
        <v>14</v>
      </c>
      <c r="E215" s="16" t="s">
        <v>500</v>
      </c>
      <c r="F215" t="s">
        <v>501</v>
      </c>
      <c r="G215" s="18" t="s">
        <v>31</v>
      </c>
      <c r="H215" s="18" t="s">
        <v>487</v>
      </c>
      <c r="I215" s="19">
        <v>35</v>
      </c>
      <c r="J215" s="19">
        <v>1</v>
      </c>
      <c r="K215" s="19">
        <v>1</v>
      </c>
      <c r="L215" s="19">
        <v>1</v>
      </c>
      <c r="M215" s="19">
        <v>1</v>
      </c>
      <c r="N215" s="19">
        <v>3</v>
      </c>
      <c r="O215" s="19">
        <v>1</v>
      </c>
      <c r="V215" s="19">
        <v>110</v>
      </c>
      <c r="W215" s="19">
        <v>2</v>
      </c>
      <c r="X215" s="19">
        <v>2</v>
      </c>
      <c r="Z215" s="19">
        <f t="shared" si="6"/>
        <v>2</v>
      </c>
      <c r="AA215" s="19">
        <f>VLOOKUP(Z215,[5]base!$Q$3:$Z$27,HLOOKUP(VLOOKUP($H215,[5]Film!$B$3:$V$29,21,FALSE),[5]base!$R$1:$Z$2,2,FALSE)+1,FALSE)</f>
        <v>14</v>
      </c>
    </row>
    <row r="216" spans="1:27" x14ac:dyDescent="0.3">
      <c r="A216">
        <v>217</v>
      </c>
      <c r="B216" s="16">
        <v>20200028439</v>
      </c>
      <c r="C216" s="16">
        <v>4</v>
      </c>
      <c r="D216" s="16">
        <v>9</v>
      </c>
      <c r="E216" s="16" t="s">
        <v>496</v>
      </c>
      <c r="F216" t="s">
        <v>497</v>
      </c>
      <c r="G216" s="18" t="s">
        <v>31</v>
      </c>
      <c r="H216" s="18" t="s">
        <v>487</v>
      </c>
      <c r="I216" s="19">
        <v>34</v>
      </c>
      <c r="J216" s="19">
        <v>2</v>
      </c>
      <c r="K216" s="19">
        <v>3</v>
      </c>
      <c r="L216" s="19">
        <v>3</v>
      </c>
      <c r="M216" s="19">
        <v>3</v>
      </c>
      <c r="N216" s="19">
        <v>9</v>
      </c>
      <c r="O216" s="19">
        <v>3</v>
      </c>
      <c r="V216" s="19">
        <v>110</v>
      </c>
      <c r="W216" s="19">
        <v>5</v>
      </c>
      <c r="X216" s="19">
        <v>3</v>
      </c>
      <c r="Z216" s="19">
        <f t="shared" si="6"/>
        <v>3</v>
      </c>
      <c r="AA216" s="19">
        <f>VLOOKUP(Z216,[5]base!$Q$3:$Z$27,HLOOKUP(VLOOKUP($H216,[5]Film!$B$3:$V$29,21,FALSE),[5]base!$R$1:$Z$2,2,FALSE)+1,FALSE)</f>
        <v>11</v>
      </c>
    </row>
    <row r="217" spans="1:27" x14ac:dyDescent="0.3">
      <c r="A217">
        <v>216</v>
      </c>
      <c r="B217" s="16">
        <v>20170011496</v>
      </c>
      <c r="C217" s="16">
        <v>3</v>
      </c>
      <c r="D217" s="16">
        <v>11</v>
      </c>
      <c r="E217" s="16" t="s">
        <v>1052</v>
      </c>
      <c r="F217" t="s">
        <v>509</v>
      </c>
      <c r="G217" s="18" t="s">
        <v>31</v>
      </c>
      <c r="H217" s="18" t="s">
        <v>487</v>
      </c>
      <c r="I217" s="19">
        <v>35</v>
      </c>
      <c r="J217" s="19">
        <v>2</v>
      </c>
      <c r="K217" s="16">
        <v>2</v>
      </c>
      <c r="L217" s="16">
        <v>2</v>
      </c>
      <c r="M217" s="16">
        <v>2</v>
      </c>
      <c r="N217" s="16">
        <v>6</v>
      </c>
      <c r="O217" s="16">
        <v>2</v>
      </c>
      <c r="P217" s="16"/>
      <c r="Q217" s="16"/>
      <c r="R217" s="16"/>
      <c r="S217" s="16"/>
      <c r="T217" s="16"/>
      <c r="U217" s="16"/>
      <c r="V217" s="16">
        <v>110</v>
      </c>
      <c r="W217" s="16">
        <v>4</v>
      </c>
      <c r="X217" s="16">
        <v>4</v>
      </c>
      <c r="Y217" s="17"/>
      <c r="Z217" s="19">
        <f t="shared" si="6"/>
        <v>4</v>
      </c>
      <c r="AA217" s="19">
        <f>VLOOKUP(Z217,[5]base!$Q$3:$Z$27,HLOOKUP(VLOOKUP($H217,[5]Film!$B$3:$V$29,21,FALSE),[5]base!$R$1:$Z$2,2,FALSE)+1,FALSE)</f>
        <v>9</v>
      </c>
    </row>
    <row r="218" spans="1:27" x14ac:dyDescent="0.3">
      <c r="A218">
        <v>218</v>
      </c>
      <c r="B218" s="16">
        <v>20140034549</v>
      </c>
      <c r="C218" s="16">
        <v>5</v>
      </c>
      <c r="D218" s="16">
        <v>8</v>
      </c>
      <c r="E218" s="16" t="s">
        <v>498</v>
      </c>
      <c r="F218" t="s">
        <v>499</v>
      </c>
      <c r="G218" s="18" t="s">
        <v>74</v>
      </c>
      <c r="H218" s="18" t="s">
        <v>487</v>
      </c>
      <c r="I218" s="19">
        <v>34</v>
      </c>
      <c r="J218" s="19">
        <v>3</v>
      </c>
      <c r="K218" s="19">
        <v>2</v>
      </c>
      <c r="L218" s="19">
        <v>2</v>
      </c>
      <c r="M218" s="19">
        <v>2</v>
      </c>
      <c r="N218" s="19">
        <v>6</v>
      </c>
      <c r="O218" s="19">
        <v>2</v>
      </c>
      <c r="V218" s="19">
        <v>110</v>
      </c>
      <c r="W218" s="19">
        <v>3</v>
      </c>
      <c r="X218" s="19">
        <v>5</v>
      </c>
      <c r="Z218" s="19">
        <f t="shared" si="6"/>
        <v>5</v>
      </c>
      <c r="AA218" s="19">
        <f>VLOOKUP(Z218,[5]base!$Q$3:$Z$27,HLOOKUP(VLOOKUP($H218,[5]Film!$B$3:$V$29,21,FALSE),[5]base!$R$1:$Z$2,2,FALSE)+1,FALSE)</f>
        <v>8</v>
      </c>
    </row>
    <row r="219" spans="1:27" x14ac:dyDescent="0.3">
      <c r="A219">
        <v>220</v>
      </c>
      <c r="B219" s="16">
        <v>20160007244</v>
      </c>
      <c r="C219" s="16" t="s">
        <v>1042</v>
      </c>
      <c r="D219" s="16">
        <v>3</v>
      </c>
      <c r="E219" s="16" t="s">
        <v>502</v>
      </c>
      <c r="F219" t="s">
        <v>503</v>
      </c>
      <c r="G219" s="18" t="s">
        <v>22</v>
      </c>
      <c r="H219" s="18" t="s">
        <v>487</v>
      </c>
      <c r="I219" s="19">
        <v>34</v>
      </c>
      <c r="J219" s="19">
        <v>4</v>
      </c>
      <c r="K219" s="16">
        <v>5</v>
      </c>
      <c r="L219" s="16">
        <v>5</v>
      </c>
      <c r="M219" s="16">
        <v>5</v>
      </c>
      <c r="N219" s="16">
        <v>15</v>
      </c>
      <c r="O219" s="16">
        <v>5</v>
      </c>
      <c r="P219" s="16"/>
      <c r="Q219" s="16"/>
      <c r="R219" s="16"/>
      <c r="S219" s="16"/>
      <c r="T219" s="16"/>
      <c r="U219" s="16"/>
      <c r="V219" s="16"/>
      <c r="W219" s="16"/>
      <c r="X219" s="16"/>
      <c r="Y219" s="17"/>
      <c r="Z219" s="19" t="str">
        <f t="shared" si="6"/>
        <v>M 5</v>
      </c>
      <c r="AA219" s="19">
        <f>VLOOKUP(Z219,[5]base!$Q$3:$Z$27,HLOOKUP(VLOOKUP($H219,[5]Film!$B$3:$V$29,21,FALSE),[5]base!$R$1:$Z$2,2,FALSE)+1,FALSE)</f>
        <v>4</v>
      </c>
    </row>
    <row r="220" spans="1:27" x14ac:dyDescent="0.3">
      <c r="A220">
        <v>222</v>
      </c>
      <c r="B220" s="101">
        <v>20190001989</v>
      </c>
      <c r="D220" s="101">
        <v>0</v>
      </c>
      <c r="E220" s="101" t="s">
        <v>626</v>
      </c>
      <c r="F220" s="102" t="s">
        <v>627</v>
      </c>
      <c r="G220" s="102" t="s">
        <v>26</v>
      </c>
      <c r="H220" s="102" t="s">
        <v>487</v>
      </c>
      <c r="I220" s="16">
        <v>34</v>
      </c>
      <c r="J220" s="16">
        <v>5</v>
      </c>
      <c r="K220" s="16">
        <v>4</v>
      </c>
      <c r="L220" s="16">
        <v>4</v>
      </c>
      <c r="M220" s="16">
        <v>4</v>
      </c>
      <c r="N220" s="16">
        <v>12</v>
      </c>
      <c r="O220" s="16">
        <v>4</v>
      </c>
      <c r="P220" s="16"/>
      <c r="Q220" s="16"/>
      <c r="R220" s="16"/>
      <c r="S220" s="16"/>
      <c r="T220" s="16"/>
      <c r="U220" s="16"/>
      <c r="V220" s="16">
        <v>110</v>
      </c>
      <c r="W220" s="16">
        <v>7</v>
      </c>
      <c r="X220" s="16"/>
      <c r="Y220" s="17"/>
      <c r="Z220" s="19" t="str">
        <f t="shared" si="6"/>
        <v>M 4</v>
      </c>
      <c r="AA220" s="19">
        <f>VLOOKUP(Z220,[5]base!$Q$3:$Z$27,HLOOKUP(VLOOKUP($H220,[5]Film!$B$3:$V$29,21,FALSE),[5]base!$R$1:$Z$2,2,FALSE)+1,FALSE)</f>
        <v>4</v>
      </c>
    </row>
    <row r="221" spans="1:27" x14ac:dyDescent="0.3">
      <c r="A221">
        <v>219</v>
      </c>
      <c r="B221" s="16">
        <v>20160008654</v>
      </c>
      <c r="C221" s="16">
        <v>9</v>
      </c>
      <c r="D221" s="16">
        <v>4</v>
      </c>
      <c r="E221" s="16" t="s">
        <v>319</v>
      </c>
      <c r="F221" t="s">
        <v>505</v>
      </c>
      <c r="G221" s="18" t="s">
        <v>74</v>
      </c>
      <c r="H221" s="18" t="s">
        <v>487</v>
      </c>
      <c r="I221" s="19">
        <v>35</v>
      </c>
      <c r="J221" s="19">
        <v>3</v>
      </c>
      <c r="K221" s="16" t="s">
        <v>41</v>
      </c>
      <c r="L221" s="16" t="s">
        <v>41</v>
      </c>
      <c r="M221" s="16" t="s">
        <v>41</v>
      </c>
      <c r="N221" s="16">
        <v>18</v>
      </c>
      <c r="O221" s="16" t="s">
        <v>119</v>
      </c>
      <c r="P221" s="16"/>
      <c r="Q221" s="16"/>
      <c r="R221" s="16"/>
      <c r="S221" s="16"/>
      <c r="T221" s="16"/>
      <c r="U221" s="16"/>
      <c r="V221" s="16"/>
      <c r="W221" s="16"/>
      <c r="X221" s="16"/>
      <c r="Y221" s="17"/>
      <c r="Z221" s="19" t="str">
        <f t="shared" si="6"/>
        <v>Abs</v>
      </c>
      <c r="AA221" s="19">
        <f>VLOOKUP(Z221,[5]base!$Q$3:$Z$27,HLOOKUP(VLOOKUP($H221,[5]Film!$B$3:$V$29,21,FALSE),[5]base!$R$1:$Z$2,2,FALSE)+1,FALSE)</f>
        <v>0</v>
      </c>
    </row>
    <row r="222" spans="1:27" x14ac:dyDescent="0.3">
      <c r="A222">
        <v>221</v>
      </c>
      <c r="B222" s="16">
        <v>20160010051</v>
      </c>
      <c r="C222" s="16" t="s">
        <v>1042</v>
      </c>
      <c r="D222" s="16">
        <v>3</v>
      </c>
      <c r="E222" s="16" t="s">
        <v>492</v>
      </c>
      <c r="F222" t="s">
        <v>493</v>
      </c>
      <c r="G222" s="18" t="s">
        <v>22</v>
      </c>
      <c r="H222" s="18" t="s">
        <v>487</v>
      </c>
      <c r="I222" s="19">
        <v>35</v>
      </c>
      <c r="J222" s="19">
        <v>4</v>
      </c>
      <c r="K222" s="19" t="s">
        <v>41</v>
      </c>
      <c r="L222" s="19" t="s">
        <v>41</v>
      </c>
      <c r="M222" s="19" t="s">
        <v>41</v>
      </c>
      <c r="N222" s="19">
        <v>18</v>
      </c>
      <c r="O222" s="19" t="s">
        <v>119</v>
      </c>
      <c r="Z222" s="19" t="str">
        <f t="shared" si="6"/>
        <v>Abs</v>
      </c>
      <c r="AA222" s="19">
        <f>VLOOKUP(Z222,[5]base!$Q$3:$Z$27,HLOOKUP(VLOOKUP($H222,[5]Film!$B$3:$V$29,21,FALSE),[5]base!$R$1:$Z$2,2,FALSE)+1,FALSE)</f>
        <v>0</v>
      </c>
    </row>
    <row r="223" spans="1:27" s="98" customFormat="1" ht="18" customHeight="1" x14ac:dyDescent="0.3">
      <c r="A223">
        <v>225</v>
      </c>
      <c r="B223" s="101">
        <v>20120004504</v>
      </c>
      <c r="C223" s="16">
        <v>9</v>
      </c>
      <c r="D223" s="101">
        <v>8</v>
      </c>
      <c r="E223" s="105" t="s">
        <v>519</v>
      </c>
      <c r="F223" s="106" t="s">
        <v>520</v>
      </c>
      <c r="G223" s="106" t="s">
        <v>31</v>
      </c>
      <c r="H223" s="106" t="s">
        <v>512</v>
      </c>
      <c r="I223" s="16">
        <v>37</v>
      </c>
      <c r="J223" s="16">
        <v>2</v>
      </c>
      <c r="K223" s="16">
        <v>1</v>
      </c>
      <c r="L223" s="16">
        <v>1</v>
      </c>
      <c r="M223" s="16">
        <v>1</v>
      </c>
      <c r="N223" s="16">
        <v>3</v>
      </c>
      <c r="O223" s="16">
        <v>1</v>
      </c>
      <c r="P223" s="16"/>
      <c r="Q223" s="16"/>
      <c r="R223" s="16"/>
      <c r="S223" s="16"/>
      <c r="T223" s="16"/>
      <c r="U223" s="16"/>
      <c r="V223" s="16">
        <v>111</v>
      </c>
      <c r="W223" s="16">
        <v>2</v>
      </c>
      <c r="X223" s="16">
        <v>1</v>
      </c>
      <c r="Y223" s="17"/>
      <c r="Z223" s="100">
        <f t="shared" si="6"/>
        <v>1</v>
      </c>
      <c r="AA223" s="100">
        <f>VLOOKUP(Z223,[5]base!$Q$3:$Z$27,HLOOKUP(VLOOKUP($H223,[5]Film!$B$3:$V$29,21,FALSE),[5]base!$R$1:$Z$2,2,FALSE)+1,FALSE)</f>
        <v>18</v>
      </c>
    </row>
    <row r="224" spans="1:27" x14ac:dyDescent="0.3">
      <c r="A224">
        <v>229</v>
      </c>
      <c r="B224" s="101">
        <v>20110022757</v>
      </c>
      <c r="C224" s="16" t="s">
        <v>1037</v>
      </c>
      <c r="D224" s="101">
        <v>3</v>
      </c>
      <c r="E224" s="101" t="s">
        <v>517</v>
      </c>
      <c r="F224" s="102" t="s">
        <v>518</v>
      </c>
      <c r="G224" s="102" t="s">
        <v>22</v>
      </c>
      <c r="H224" s="102" t="s">
        <v>512</v>
      </c>
      <c r="I224" s="16">
        <v>37</v>
      </c>
      <c r="J224" s="16">
        <v>4</v>
      </c>
      <c r="K224" s="19">
        <v>4</v>
      </c>
      <c r="L224" s="19">
        <v>4</v>
      </c>
      <c r="M224" s="19">
        <v>3</v>
      </c>
      <c r="N224" s="19">
        <v>11</v>
      </c>
      <c r="O224" s="19">
        <v>3</v>
      </c>
      <c r="V224" s="19">
        <v>111</v>
      </c>
      <c r="W224" s="19">
        <v>6</v>
      </c>
      <c r="X224" s="19">
        <v>2</v>
      </c>
      <c r="Z224" s="19">
        <f t="shared" si="6"/>
        <v>2</v>
      </c>
      <c r="AA224" s="19">
        <f>VLOOKUP(Z224,[5]base!$Q$3:$Z$27,HLOOKUP(VLOOKUP($H224,[5]Film!$B$3:$V$29,21,FALSE),[5]base!$R$1:$Z$2,2,FALSE)+1,FALSE)</f>
        <v>14</v>
      </c>
    </row>
    <row r="225" spans="1:27" x14ac:dyDescent="0.3">
      <c r="A225">
        <v>224</v>
      </c>
      <c r="B225" s="16">
        <v>20070002760</v>
      </c>
      <c r="C225" s="16">
        <v>6</v>
      </c>
      <c r="D225" s="16">
        <v>11</v>
      </c>
      <c r="E225" s="16" t="s">
        <v>537</v>
      </c>
      <c r="F225" t="s">
        <v>538</v>
      </c>
      <c r="G225" s="18" t="s">
        <v>74</v>
      </c>
      <c r="H225" s="18" t="s">
        <v>512</v>
      </c>
      <c r="I225" s="19">
        <v>37</v>
      </c>
      <c r="J225" s="19">
        <v>1</v>
      </c>
      <c r="K225" s="19">
        <v>3</v>
      </c>
      <c r="L225" s="19">
        <v>2</v>
      </c>
      <c r="M225" s="19">
        <v>2</v>
      </c>
      <c r="N225" s="19">
        <v>7</v>
      </c>
      <c r="O225" s="19">
        <v>2</v>
      </c>
      <c r="V225" s="19">
        <v>111</v>
      </c>
      <c r="W225" s="19">
        <v>4</v>
      </c>
      <c r="X225" s="19">
        <v>3</v>
      </c>
      <c r="Z225" s="19">
        <f t="shared" si="6"/>
        <v>3</v>
      </c>
      <c r="AA225" s="19">
        <f>VLOOKUP(Z225,[5]base!$Q$3:$Z$27,HLOOKUP(VLOOKUP($H225,[5]Film!$B$3:$V$29,21,FALSE),[5]base!$R$1:$Z$2,2,FALSE)+1,FALSE)</f>
        <v>11</v>
      </c>
    </row>
    <row r="226" spans="1:27" x14ac:dyDescent="0.3">
      <c r="A226">
        <v>232</v>
      </c>
      <c r="B226" s="101">
        <v>20160019573</v>
      </c>
      <c r="D226" s="101">
        <v>0</v>
      </c>
      <c r="E226" s="101" t="s">
        <v>122</v>
      </c>
      <c r="F226" s="102" t="s">
        <v>719</v>
      </c>
      <c r="G226" s="102" t="s">
        <v>26</v>
      </c>
      <c r="H226" s="102" t="s">
        <v>512</v>
      </c>
      <c r="I226" s="16">
        <v>36</v>
      </c>
      <c r="J226" s="16">
        <v>6</v>
      </c>
      <c r="K226" s="19">
        <v>4</v>
      </c>
      <c r="L226" s="19">
        <v>4</v>
      </c>
      <c r="M226" s="19">
        <v>4</v>
      </c>
      <c r="N226" s="19">
        <v>12</v>
      </c>
      <c r="O226" s="19">
        <v>4</v>
      </c>
      <c r="V226" s="19">
        <v>111</v>
      </c>
      <c r="W226" s="19">
        <v>7</v>
      </c>
      <c r="X226" s="19">
        <v>4</v>
      </c>
      <c r="Z226" s="19">
        <f t="shared" si="6"/>
        <v>4</v>
      </c>
      <c r="AA226" s="19">
        <f>VLOOKUP(Z226,[5]base!$Q$3:$Z$27,HLOOKUP(VLOOKUP($H226,[5]Film!$B$3:$V$29,21,FALSE),[5]base!$R$1:$Z$2,2,FALSE)+1,FALSE)</f>
        <v>9</v>
      </c>
    </row>
    <row r="227" spans="1:27" x14ac:dyDescent="0.3">
      <c r="A227">
        <v>233</v>
      </c>
      <c r="B227" s="16">
        <v>20070004275</v>
      </c>
      <c r="D227" s="16">
        <v>0</v>
      </c>
      <c r="E227" s="16" t="s">
        <v>368</v>
      </c>
      <c r="F227" t="s">
        <v>802</v>
      </c>
      <c r="G227" s="18" t="s">
        <v>26</v>
      </c>
      <c r="H227" s="18" t="s">
        <v>512</v>
      </c>
      <c r="I227" s="19">
        <v>36</v>
      </c>
      <c r="J227" s="19">
        <v>7</v>
      </c>
      <c r="K227" s="16">
        <v>3</v>
      </c>
      <c r="L227" s="16">
        <v>3</v>
      </c>
      <c r="M227" s="16">
        <v>3</v>
      </c>
      <c r="N227" s="16">
        <v>9</v>
      </c>
      <c r="O227" s="16">
        <v>3</v>
      </c>
      <c r="P227" s="16"/>
      <c r="Q227" s="16"/>
      <c r="R227" s="16"/>
      <c r="S227" s="16"/>
      <c r="T227" s="16"/>
      <c r="U227" s="16"/>
      <c r="V227" s="16">
        <v>111</v>
      </c>
      <c r="W227" s="16">
        <v>5</v>
      </c>
      <c r="X227" s="16">
        <v>5</v>
      </c>
      <c r="Y227" s="17"/>
      <c r="Z227" s="19">
        <f t="shared" si="6"/>
        <v>5</v>
      </c>
      <c r="AA227" s="19">
        <f>VLOOKUP(Z227,[5]base!$Q$3:$Z$27,HLOOKUP(VLOOKUP($H227,[5]Film!$B$3:$V$29,21,FALSE),[5]base!$R$1:$Z$2,2,FALSE)+1,FALSE)</f>
        <v>8</v>
      </c>
    </row>
    <row r="228" spans="1:27" x14ac:dyDescent="0.3">
      <c r="A228">
        <v>236</v>
      </c>
      <c r="B228" s="101">
        <v>20120010972</v>
      </c>
      <c r="D228" s="101">
        <v>0</v>
      </c>
      <c r="E228" s="101" t="s">
        <v>1056</v>
      </c>
      <c r="F228" s="102" t="s">
        <v>1057</v>
      </c>
      <c r="G228" s="102" t="s">
        <v>1058</v>
      </c>
      <c r="H228" s="102" t="s">
        <v>512</v>
      </c>
      <c r="I228" s="16">
        <v>37</v>
      </c>
      <c r="J228" s="16">
        <v>7</v>
      </c>
      <c r="K228" s="19">
        <v>5</v>
      </c>
      <c r="L228" s="19">
        <v>5</v>
      </c>
      <c r="M228" s="19">
        <v>4</v>
      </c>
      <c r="N228" s="19">
        <v>14</v>
      </c>
      <c r="O228" s="19">
        <v>4</v>
      </c>
      <c r="V228" s="19">
        <v>111</v>
      </c>
      <c r="W228" s="19">
        <v>8</v>
      </c>
      <c r="X228" s="19">
        <v>6</v>
      </c>
      <c r="Z228" s="19">
        <f t="shared" si="6"/>
        <v>6</v>
      </c>
      <c r="AA228" s="19">
        <f>VLOOKUP(Z228,[5]base!$Q$3:$Z$27,HLOOKUP(VLOOKUP($H228,[5]Film!$B$3:$V$29,21,FALSE),[5]base!$R$1:$Z$2,2,FALSE)+1,FALSE)</f>
        <v>7</v>
      </c>
    </row>
    <row r="229" spans="1:27" x14ac:dyDescent="0.3">
      <c r="A229">
        <v>223</v>
      </c>
      <c r="B229" s="101">
        <v>20100005372</v>
      </c>
      <c r="C229" s="16">
        <v>2</v>
      </c>
      <c r="D229" s="16">
        <v>18</v>
      </c>
      <c r="E229" s="16" t="s">
        <v>527</v>
      </c>
      <c r="F229" s="102" t="s">
        <v>528</v>
      </c>
      <c r="G229" s="102" t="s">
        <v>26</v>
      </c>
      <c r="H229" s="102" t="s">
        <v>512</v>
      </c>
      <c r="I229" s="16">
        <v>36</v>
      </c>
      <c r="J229" s="16">
        <v>1</v>
      </c>
      <c r="K229" s="19">
        <v>1</v>
      </c>
      <c r="L229" s="19">
        <v>1</v>
      </c>
      <c r="M229" s="19">
        <v>1</v>
      </c>
      <c r="N229" s="19">
        <v>3</v>
      </c>
      <c r="O229" s="19">
        <v>1</v>
      </c>
      <c r="V229" s="19">
        <v>111</v>
      </c>
      <c r="W229" s="19">
        <v>1</v>
      </c>
      <c r="X229" s="19">
        <v>7</v>
      </c>
      <c r="Z229" s="19">
        <f t="shared" si="6"/>
        <v>7</v>
      </c>
      <c r="AA229" s="19">
        <f>VLOOKUP(Z229,[5]base!$Q$3:$Z$27,HLOOKUP(VLOOKUP($H229,[5]Film!$B$3:$V$29,21,FALSE),[5]base!$R$1:$Z$2,2,FALSE)+1,FALSE)</f>
        <v>6</v>
      </c>
    </row>
    <row r="230" spans="1:27" x14ac:dyDescent="0.3">
      <c r="A230">
        <v>231</v>
      </c>
      <c r="B230" s="101">
        <v>20140035690</v>
      </c>
      <c r="D230" s="101">
        <v>0</v>
      </c>
      <c r="E230" s="101" t="s">
        <v>709</v>
      </c>
      <c r="F230" s="102" t="s">
        <v>710</v>
      </c>
      <c r="G230" s="102" t="s">
        <v>22</v>
      </c>
      <c r="H230" s="102" t="s">
        <v>512</v>
      </c>
      <c r="I230" s="16">
        <v>36</v>
      </c>
      <c r="J230" s="16">
        <v>5</v>
      </c>
      <c r="K230" s="19">
        <v>2</v>
      </c>
      <c r="L230" s="19">
        <v>2</v>
      </c>
      <c r="M230" s="19">
        <v>2</v>
      </c>
      <c r="N230" s="19">
        <v>6</v>
      </c>
      <c r="O230" s="19">
        <v>2</v>
      </c>
      <c r="V230" s="19">
        <v>111</v>
      </c>
      <c r="W230" s="19">
        <v>3</v>
      </c>
      <c r="X230" s="19">
        <v>8</v>
      </c>
      <c r="Z230" s="19">
        <f t="shared" si="6"/>
        <v>8</v>
      </c>
      <c r="AA230" s="19">
        <f>VLOOKUP(Z230,[5]base!$Q$3:$Z$27,HLOOKUP(VLOOKUP($H230,[5]Film!$B$3:$V$29,21,FALSE),[5]base!$R$1:$Z$2,2,FALSE)+1,FALSE)</f>
        <v>5</v>
      </c>
    </row>
    <row r="231" spans="1:27" x14ac:dyDescent="0.3">
      <c r="A231">
        <v>228</v>
      </c>
      <c r="B231" s="16">
        <v>20100023135</v>
      </c>
      <c r="C231" s="16">
        <v>15</v>
      </c>
      <c r="D231" s="16">
        <v>5</v>
      </c>
      <c r="E231" s="16" t="s">
        <v>541</v>
      </c>
      <c r="F231" t="s">
        <v>542</v>
      </c>
      <c r="G231" s="18" t="s">
        <v>31</v>
      </c>
      <c r="H231" s="18" t="s">
        <v>512</v>
      </c>
      <c r="I231" s="19">
        <v>37</v>
      </c>
      <c r="J231" s="19">
        <v>3</v>
      </c>
      <c r="K231" s="19">
        <v>2</v>
      </c>
      <c r="L231" s="19">
        <v>3</v>
      </c>
      <c r="M231" s="19" t="s">
        <v>41</v>
      </c>
      <c r="N231" s="19">
        <v>14</v>
      </c>
      <c r="O231" s="19">
        <v>5</v>
      </c>
      <c r="Z231" s="19" t="str">
        <f t="shared" si="6"/>
        <v>M 5</v>
      </c>
      <c r="AA231" s="19">
        <f>VLOOKUP(Z231,[5]base!$Q$3:$Z$27,HLOOKUP(VLOOKUP($H231,[5]Film!$B$3:$V$29,21,FALSE),[5]base!$R$1:$Z$2,2,FALSE)+1,FALSE)</f>
        <v>4</v>
      </c>
    </row>
    <row r="232" spans="1:27" x14ac:dyDescent="0.3">
      <c r="A232">
        <v>235</v>
      </c>
      <c r="B232" s="16">
        <v>20140040995</v>
      </c>
      <c r="D232" s="16">
        <v>0</v>
      </c>
      <c r="E232" s="16" t="s">
        <v>532</v>
      </c>
      <c r="F232" t="s">
        <v>533</v>
      </c>
      <c r="G232" s="18" t="s">
        <v>31</v>
      </c>
      <c r="H232" s="18" t="s">
        <v>512</v>
      </c>
      <c r="I232" s="19">
        <v>37</v>
      </c>
      <c r="J232" s="19">
        <v>6</v>
      </c>
      <c r="K232" s="19">
        <v>6</v>
      </c>
      <c r="L232" s="19">
        <v>6</v>
      </c>
      <c r="M232" s="19">
        <v>5</v>
      </c>
      <c r="N232" s="19">
        <v>17</v>
      </c>
      <c r="O232" s="19">
        <v>6</v>
      </c>
      <c r="Z232" s="19" t="str">
        <f t="shared" si="6"/>
        <v>M 6</v>
      </c>
      <c r="AA232" s="19">
        <f>VLOOKUP(Z232,[5]base!$Q$3:$Z$27,HLOOKUP(VLOOKUP($H232,[5]Film!$B$3:$V$29,21,FALSE),[5]base!$R$1:$Z$2,2,FALSE)+1,FALSE)</f>
        <v>3</v>
      </c>
    </row>
    <row r="233" spans="1:27" x14ac:dyDescent="0.3">
      <c r="A233">
        <v>234</v>
      </c>
      <c r="B233" s="16">
        <v>20180010955</v>
      </c>
      <c r="D233" s="16">
        <v>0</v>
      </c>
      <c r="E233" s="16" t="s">
        <v>681</v>
      </c>
      <c r="F233" t="s">
        <v>682</v>
      </c>
      <c r="G233" s="18" t="s">
        <v>31</v>
      </c>
      <c r="H233" s="18" t="s">
        <v>512</v>
      </c>
      <c r="I233" s="19">
        <v>37</v>
      </c>
      <c r="J233" s="19">
        <v>5</v>
      </c>
      <c r="K233" s="19">
        <v>7</v>
      </c>
      <c r="L233" s="19">
        <v>7</v>
      </c>
      <c r="M233" s="19">
        <v>6</v>
      </c>
      <c r="N233" s="19">
        <v>20</v>
      </c>
      <c r="O233" s="19">
        <v>7</v>
      </c>
      <c r="Z233" s="19" t="str">
        <f t="shared" si="6"/>
        <v>M 7</v>
      </c>
      <c r="AA233" s="19">
        <f>VLOOKUP(Z233,[5]base!$Q$3:$Z$27,HLOOKUP(VLOOKUP($H233,[5]Film!$B$3:$V$29,21,FALSE),[5]base!$R$1:$Z$2,2,FALSE)+1,FALSE)</f>
        <v>2</v>
      </c>
    </row>
    <row r="234" spans="1:27" x14ac:dyDescent="0.3">
      <c r="A234">
        <v>226</v>
      </c>
      <c r="B234" s="16">
        <v>20060004044</v>
      </c>
      <c r="C234" s="16" t="s">
        <v>1042</v>
      </c>
      <c r="D234" s="16">
        <v>7</v>
      </c>
      <c r="E234" s="16" t="s">
        <v>483</v>
      </c>
      <c r="F234" t="s">
        <v>550</v>
      </c>
      <c r="G234" s="18" t="s">
        <v>22</v>
      </c>
      <c r="H234" s="18" t="s">
        <v>512</v>
      </c>
      <c r="I234" s="19">
        <v>36</v>
      </c>
      <c r="J234" s="19">
        <v>2</v>
      </c>
      <c r="K234" s="19" t="s">
        <v>41</v>
      </c>
      <c r="L234" s="19" t="s">
        <v>41</v>
      </c>
      <c r="M234" s="19" t="s">
        <v>41</v>
      </c>
      <c r="N234" s="19">
        <v>27</v>
      </c>
      <c r="O234" s="19" t="s">
        <v>119</v>
      </c>
      <c r="Z234" s="19" t="str">
        <f t="shared" si="6"/>
        <v>Abs</v>
      </c>
      <c r="AA234" s="19">
        <f>VLOOKUP(Z234,[5]base!$Q$3:$Z$27,HLOOKUP(VLOOKUP($H234,[5]Film!$B$3:$V$29,21,FALSE),[5]base!$R$1:$Z$2,2,FALSE)+1,FALSE)</f>
        <v>0</v>
      </c>
    </row>
    <row r="235" spans="1:27" x14ac:dyDescent="0.3">
      <c r="A235">
        <v>227</v>
      </c>
      <c r="B235" s="101">
        <v>20110004451</v>
      </c>
      <c r="C235" s="16">
        <v>13</v>
      </c>
      <c r="D235" s="101">
        <v>6</v>
      </c>
      <c r="E235" s="101" t="s">
        <v>492</v>
      </c>
      <c r="F235" s="102" t="s">
        <v>529</v>
      </c>
      <c r="G235" s="102" t="s">
        <v>26</v>
      </c>
      <c r="H235" s="102" t="s">
        <v>512</v>
      </c>
      <c r="I235" s="16">
        <v>36</v>
      </c>
      <c r="J235" s="16">
        <v>3</v>
      </c>
      <c r="K235" s="19" t="s">
        <v>41</v>
      </c>
      <c r="L235" s="19" t="s">
        <v>41</v>
      </c>
      <c r="M235" s="19" t="s">
        <v>41</v>
      </c>
      <c r="N235" s="19">
        <v>27</v>
      </c>
      <c r="O235" s="19" t="s">
        <v>119</v>
      </c>
      <c r="Z235" s="19" t="str">
        <f t="shared" si="6"/>
        <v>Abs</v>
      </c>
      <c r="AA235" s="19">
        <f>VLOOKUP(Z235,[5]base!$Q$3:$Z$27,HLOOKUP(VLOOKUP($H235,[5]Film!$B$3:$V$29,21,FALSE),[5]base!$R$1:$Z$2,2,FALSE)+1,FALSE)</f>
        <v>0</v>
      </c>
    </row>
    <row r="236" spans="1:27" x14ac:dyDescent="0.3">
      <c r="A236">
        <v>230</v>
      </c>
      <c r="B236" s="16">
        <v>20190007042</v>
      </c>
      <c r="C236" s="16">
        <v>25</v>
      </c>
      <c r="D236" s="16">
        <v>2</v>
      </c>
      <c r="E236" s="16" t="s">
        <v>560</v>
      </c>
      <c r="F236" t="s">
        <v>561</v>
      </c>
      <c r="G236" s="18" t="s">
        <v>26</v>
      </c>
      <c r="H236" s="18" t="s">
        <v>512</v>
      </c>
      <c r="I236" s="19">
        <v>36</v>
      </c>
      <c r="J236" s="19">
        <v>4</v>
      </c>
      <c r="K236" s="19" t="s">
        <v>41</v>
      </c>
      <c r="L236" s="19" t="s">
        <v>41</v>
      </c>
      <c r="M236" s="19" t="s">
        <v>41</v>
      </c>
      <c r="N236" s="19">
        <v>27</v>
      </c>
      <c r="O236" s="19" t="s">
        <v>119</v>
      </c>
      <c r="Z236" s="19" t="str">
        <f t="shared" si="6"/>
        <v>Abs</v>
      </c>
      <c r="AA236" s="19">
        <f>VLOOKUP(Z236,[5]base!$Q$3:$Z$27,HLOOKUP(VLOOKUP($H236,[5]Film!$B$3:$V$29,21,FALSE),[5]base!$R$1:$Z$2,2,FALSE)+1,FALSE)</f>
        <v>0</v>
      </c>
    </row>
    <row r="237" spans="1:27" x14ac:dyDescent="0.3">
      <c r="B237" s="101"/>
      <c r="D237" s="101"/>
      <c r="E237" s="101"/>
      <c r="F237" s="102"/>
      <c r="G237" s="102"/>
      <c r="H237" s="102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7"/>
      <c r="Z237" s="19"/>
      <c r="AA237" s="19"/>
    </row>
    <row r="238" spans="1:27" x14ac:dyDescent="0.3">
      <c r="Z238" s="19"/>
      <c r="AA238" s="19"/>
    </row>
    <row r="239" spans="1:27" x14ac:dyDescent="0.3">
      <c r="B239" s="101"/>
      <c r="D239" s="101"/>
      <c r="E239" s="101"/>
      <c r="F239" s="102"/>
      <c r="G239" s="102"/>
      <c r="H239" s="102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7"/>
      <c r="Z239" s="19"/>
      <c r="AA239" s="19"/>
    </row>
    <row r="240" spans="1:27" x14ac:dyDescent="0.3">
      <c r="Z240" s="19"/>
      <c r="AA240" s="19"/>
    </row>
    <row r="241" spans="2:27" x14ac:dyDescent="0.3">
      <c r="Z241" s="19"/>
      <c r="AA241" s="19"/>
    </row>
    <row r="242" spans="2:27" x14ac:dyDescent="0.3">
      <c r="Z242" s="19"/>
      <c r="AA242" s="19"/>
    </row>
    <row r="243" spans="2:27" x14ac:dyDescent="0.3">
      <c r="Z243" s="19"/>
      <c r="AA243" s="19"/>
    </row>
    <row r="244" spans="2:27" x14ac:dyDescent="0.3">
      <c r="B244" s="101"/>
      <c r="D244" s="101"/>
      <c r="E244" s="101"/>
      <c r="F244" s="102"/>
      <c r="G244" s="102"/>
      <c r="H244" s="102"/>
      <c r="I244" s="16"/>
      <c r="J244" s="16"/>
      <c r="Z244" s="19"/>
      <c r="AA244" s="19"/>
    </row>
    <row r="245" spans="2:27" x14ac:dyDescent="0.3"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7"/>
      <c r="Z245" s="19"/>
      <c r="AA245" s="19"/>
    </row>
    <row r="246" spans="2:27" x14ac:dyDescent="0.3">
      <c r="Z246" s="19"/>
      <c r="AA246" s="19"/>
    </row>
    <row r="247" spans="2:27" x14ac:dyDescent="0.3">
      <c r="B247" s="101"/>
      <c r="D247" s="101"/>
      <c r="E247" s="101"/>
      <c r="F247" s="102"/>
      <c r="G247" s="102"/>
      <c r="H247" s="102"/>
      <c r="I247" s="16"/>
      <c r="J247" s="16"/>
      <c r="Z247" s="19"/>
      <c r="AA247" s="19"/>
    </row>
    <row r="248" spans="2:27" x14ac:dyDescent="0.3"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7"/>
      <c r="Z248" s="19"/>
      <c r="AA248" s="19"/>
    </row>
    <row r="249" spans="2:27" x14ac:dyDescent="0.3">
      <c r="Z249" s="19"/>
      <c r="AA249" s="19"/>
    </row>
    <row r="250" spans="2:27" x14ac:dyDescent="0.3">
      <c r="B250" s="101"/>
      <c r="D250" s="101"/>
      <c r="E250" s="101"/>
      <c r="F250" s="102"/>
      <c r="G250" s="102"/>
      <c r="H250" s="102"/>
      <c r="I250" s="16"/>
      <c r="J250" s="16"/>
      <c r="Z250" s="19"/>
      <c r="AA250" s="19"/>
    </row>
    <row r="251" spans="2:27" x14ac:dyDescent="0.3">
      <c r="Z251" s="19"/>
      <c r="AA251" s="19"/>
    </row>
    <row r="252" spans="2:27" x14ac:dyDescent="0.3">
      <c r="Z252" s="19"/>
      <c r="AA252" s="19"/>
    </row>
    <row r="253" spans="2:27" x14ac:dyDescent="0.3">
      <c r="B253" s="101"/>
      <c r="D253" s="101"/>
      <c r="E253" s="101"/>
      <c r="F253" s="102"/>
      <c r="G253" s="102"/>
      <c r="H253" s="102"/>
      <c r="I253" s="16"/>
      <c r="J253" s="16"/>
      <c r="Z253" s="19"/>
      <c r="AA253" s="19"/>
    </row>
    <row r="254" spans="2:27" x14ac:dyDescent="0.3"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7"/>
      <c r="Z254" s="19"/>
      <c r="AA254" s="19"/>
    </row>
    <row r="255" spans="2:27" x14ac:dyDescent="0.3"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7"/>
      <c r="Z255" s="19"/>
      <c r="AA255" s="19"/>
    </row>
    <row r="256" spans="2:27" x14ac:dyDescent="0.3">
      <c r="Z256" s="19"/>
      <c r="AA256" s="19"/>
    </row>
    <row r="257" spans="2:27" x14ac:dyDescent="0.3">
      <c r="B257" s="101"/>
      <c r="D257" s="101"/>
      <c r="E257" s="101"/>
      <c r="F257" s="102"/>
      <c r="G257" s="102"/>
      <c r="H257" s="102"/>
      <c r="I257" s="16"/>
      <c r="J257" s="16"/>
      <c r="Z257" s="19"/>
      <c r="AA257" s="19"/>
    </row>
    <row r="258" spans="2:27" x14ac:dyDescent="0.3"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7"/>
      <c r="Z258" s="19"/>
      <c r="AA258" s="19"/>
    </row>
    <row r="259" spans="2:27" x14ac:dyDescent="0.3">
      <c r="Z259" s="19"/>
      <c r="AA259" s="19"/>
    </row>
    <row r="260" spans="2:27" x14ac:dyDescent="0.3">
      <c r="Z260" s="19"/>
      <c r="AA260" s="19"/>
    </row>
    <row r="261" spans="2:27" x14ac:dyDescent="0.3">
      <c r="Z261" s="19"/>
      <c r="AA261" s="19"/>
    </row>
    <row r="262" spans="2:27" x14ac:dyDescent="0.3">
      <c r="Z262" s="19"/>
      <c r="AA262" s="19"/>
    </row>
    <row r="263" spans="2:27" x14ac:dyDescent="0.3">
      <c r="B263" s="101"/>
      <c r="D263" s="101"/>
      <c r="E263" s="101"/>
      <c r="F263" s="102"/>
      <c r="G263" s="102"/>
      <c r="H263" s="102"/>
      <c r="I263" s="16"/>
      <c r="J263" s="16"/>
      <c r="Z263" s="19"/>
      <c r="AA263" s="19"/>
    </row>
    <row r="264" spans="2:27" x14ac:dyDescent="0.3"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7"/>
      <c r="Z264" s="19"/>
      <c r="AA264" s="19"/>
    </row>
    <row r="265" spans="2:27" x14ac:dyDescent="0.3">
      <c r="B265" s="101"/>
      <c r="D265" s="101"/>
      <c r="E265" s="101"/>
      <c r="F265" s="102"/>
      <c r="G265" s="102"/>
      <c r="H265" s="102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7"/>
      <c r="Z265" s="19"/>
      <c r="AA265" s="19"/>
    </row>
    <row r="266" spans="2:27" x14ac:dyDescent="0.3"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7"/>
      <c r="Z266" s="19"/>
      <c r="AA266" s="19"/>
    </row>
    <row r="267" spans="2:27" x14ac:dyDescent="0.3">
      <c r="B267" s="101"/>
      <c r="D267" s="101"/>
      <c r="E267" s="101"/>
      <c r="F267" s="102"/>
      <c r="G267" s="102"/>
      <c r="H267" s="102"/>
      <c r="I267" s="16"/>
      <c r="J267" s="16"/>
      <c r="Z267" s="19"/>
      <c r="AA267" s="19"/>
    </row>
  </sheetData>
  <autoFilter ref="A1:AA267" xr:uid="{00000000-0001-0000-0000-000000000000}">
    <sortState xmlns:xlrd2="http://schemas.microsoft.com/office/spreadsheetml/2017/richdata2" ref="A2:AA267">
      <sortCondition ref="H1:H267"/>
    </sortState>
  </autoFilter>
  <printOptions gridLines="1"/>
  <pageMargins left="0.70866141732283472" right="0.70866141732283472" top="0.55118110236220474" bottom="0.55118110236220474" header="0.31496062992125984" footer="0.31496062992125984"/>
  <pageSetup paperSize="9" scale="8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FA75-CD40-48EF-8333-F9230939EC40}">
  <sheetPr codeName="Feuil1">
    <tabColor rgb="FF92D050"/>
  </sheetPr>
  <dimension ref="A1:AA266"/>
  <sheetViews>
    <sheetView zoomScaleNormal="100" workbookViewId="0">
      <pane xSplit="8" ySplit="1" topLeftCell="I59" activePane="bottomRight" state="frozen"/>
      <selection pane="topRight" activeCell="I1" sqref="I1"/>
      <selection pane="bottomLeft" activeCell="A2" sqref="A2"/>
      <selection pane="bottomRight" activeCell="AC67" sqref="AC67"/>
    </sheetView>
  </sheetViews>
  <sheetFormatPr baseColWidth="10" defaultColWidth="11.44140625" defaultRowHeight="14.4" outlineLevelCol="1" x14ac:dyDescent="0.3"/>
  <cols>
    <col min="1" max="1" width="4.88671875" hidden="1" customWidth="1"/>
    <col min="2" max="2" width="13.44140625" style="16" hidden="1" customWidth="1" outlineLevel="1"/>
    <col min="3" max="3" width="7.109375" style="138" hidden="1" customWidth="1" outlineLevel="1"/>
    <col min="4" max="4" width="7.109375" style="16" hidden="1" customWidth="1" outlineLevel="1"/>
    <col min="5" max="5" width="5.88671875" style="16" customWidth="1" collapsed="1"/>
    <col min="6" max="6" width="23.88671875" customWidth="1"/>
    <col min="7" max="7" width="13.77734375" style="18" customWidth="1"/>
    <col min="8" max="8" width="42" style="18" customWidth="1"/>
    <col min="9" max="9" width="6.5546875" style="19" hidden="1" customWidth="1"/>
    <col min="10" max="10" width="5.88671875" style="19" hidden="1" customWidth="1"/>
    <col min="11" max="13" width="5.6640625" style="19" hidden="1" customWidth="1"/>
    <col min="14" max="14" width="6.88671875" style="19" hidden="1" customWidth="1"/>
    <col min="15" max="15" width="7.33203125" style="19" hidden="1" customWidth="1"/>
    <col min="16" max="16" width="8.6640625" style="19" hidden="1" customWidth="1"/>
    <col min="17" max="17" width="5.77734375" style="19" hidden="1" customWidth="1"/>
    <col min="18" max="18" width="7.44140625" style="19" hidden="1" customWidth="1"/>
    <col min="19" max="19" width="8.6640625" style="19" hidden="1" customWidth="1"/>
    <col min="20" max="20" width="5.6640625" style="19" hidden="1" customWidth="1"/>
    <col min="21" max="21" width="7.33203125" style="19" hidden="1" customWidth="1"/>
    <col min="22" max="22" width="8" style="19" hidden="1" customWidth="1"/>
    <col min="23" max="23" width="5.77734375" style="19" hidden="1" customWidth="1"/>
    <col min="24" max="24" width="7.33203125" style="19" hidden="1" customWidth="1"/>
    <col min="25" max="25" width="3.44140625" hidden="1" customWidth="1"/>
    <col min="26" max="27" width="7.77734375" customWidth="1"/>
  </cols>
  <sheetData>
    <row r="1" spans="1:27" x14ac:dyDescent="0.3">
      <c r="A1" s="1" t="s">
        <v>0</v>
      </c>
      <c r="B1" s="1" t="s">
        <v>1</v>
      </c>
      <c r="C1" s="137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6" t="s">
        <v>14</v>
      </c>
      <c r="P1" s="8" t="s">
        <v>15</v>
      </c>
      <c r="Q1" s="9" t="s">
        <v>9</v>
      </c>
      <c r="R1" s="10" t="s">
        <v>14</v>
      </c>
      <c r="S1" s="11" t="s">
        <v>16</v>
      </c>
      <c r="T1" s="11" t="s">
        <v>9</v>
      </c>
      <c r="U1" s="12" t="s">
        <v>14</v>
      </c>
      <c r="V1" s="13" t="s">
        <v>17</v>
      </c>
      <c r="W1" s="13" t="s">
        <v>9</v>
      </c>
      <c r="X1" s="13" t="s">
        <v>14</v>
      </c>
      <c r="Z1" s="14" t="s">
        <v>18</v>
      </c>
      <c r="AA1" s="15" t="s">
        <v>19</v>
      </c>
    </row>
    <row r="2" spans="1:27" s="98" customFormat="1" ht="18" customHeight="1" x14ac:dyDescent="0.3">
      <c r="A2" s="157">
        <v>2</v>
      </c>
      <c r="B2" s="101">
        <v>20220087638</v>
      </c>
      <c r="C2" s="190">
        <v>3</v>
      </c>
      <c r="D2" s="101">
        <v>20</v>
      </c>
      <c r="E2" s="105" t="s">
        <v>29</v>
      </c>
      <c r="F2" s="106" t="s">
        <v>30</v>
      </c>
      <c r="G2" s="106" t="s">
        <v>31</v>
      </c>
      <c r="H2" s="106" t="s">
        <v>23</v>
      </c>
      <c r="I2" s="190">
        <v>1</v>
      </c>
      <c r="J2" s="190">
        <v>2</v>
      </c>
      <c r="K2" s="190">
        <v>2</v>
      </c>
      <c r="L2" s="190">
        <v>2</v>
      </c>
      <c r="M2" s="190">
        <v>1</v>
      </c>
      <c r="N2" s="190">
        <v>5</v>
      </c>
      <c r="O2" s="190">
        <v>1</v>
      </c>
      <c r="P2" s="190"/>
      <c r="Q2" s="190"/>
      <c r="R2" s="190"/>
      <c r="S2" s="190"/>
      <c r="T2" s="190"/>
      <c r="U2" s="190"/>
      <c r="V2" s="190"/>
      <c r="W2" s="190"/>
      <c r="X2" s="190"/>
      <c r="Y2" s="189"/>
      <c r="Z2" s="100" t="str">
        <f t="shared" ref="Z2:Z33" si="0">IF(O2="Abs","Abs",IF(X2&lt;&gt;"",X2,IF(U2&lt;&gt;"",CONCATENATE("1/2 ",U2),IF(R2&lt;&gt;"",CONCATENATE("1/4 ",R2),CONCATENATE("M ",O2)))))</f>
        <v>M 1</v>
      </c>
      <c r="AA2" s="100">
        <f>VLOOKUP(Z2,[6]base!$Q$3:$Z$27,HLOOKUP(VLOOKUP($H2,[6]Film!$B$3:$V$29,21,FALSE),[6]base!$R$1:$Z$2,2,FALSE)+1,FALSE)</f>
        <v>12</v>
      </c>
    </row>
    <row r="3" spans="1:27" x14ac:dyDescent="0.3">
      <c r="A3">
        <v>3</v>
      </c>
      <c r="B3" s="101">
        <v>20210061189</v>
      </c>
      <c r="C3" s="138">
        <v>5</v>
      </c>
      <c r="D3" s="196">
        <v>13</v>
      </c>
      <c r="E3" s="101" t="s">
        <v>24</v>
      </c>
      <c r="F3" s="102" t="s">
        <v>25</v>
      </c>
      <c r="G3" s="102" t="s">
        <v>26</v>
      </c>
      <c r="H3" s="102" t="s">
        <v>23</v>
      </c>
      <c r="I3" s="190">
        <v>1</v>
      </c>
      <c r="J3" s="190">
        <v>3</v>
      </c>
      <c r="K3" s="19">
        <v>3</v>
      </c>
      <c r="L3" s="19">
        <v>3</v>
      </c>
      <c r="M3" s="19">
        <v>2</v>
      </c>
      <c r="N3" s="19">
        <v>8</v>
      </c>
      <c r="O3" s="19">
        <v>2</v>
      </c>
      <c r="Y3" s="189"/>
      <c r="Z3" s="19" t="str">
        <f t="shared" si="0"/>
        <v>M 2</v>
      </c>
      <c r="AA3" s="19">
        <f>VLOOKUP(Z3,[6]base!$Q$3:$Z$27,HLOOKUP(VLOOKUP($H3,[6]Film!$B$3:$V$29,21,FALSE),[6]base!$R$1:$Z$2,2,FALSE)+1,FALSE)</f>
        <v>8</v>
      </c>
    </row>
    <row r="4" spans="1:27" x14ac:dyDescent="0.3">
      <c r="A4">
        <v>1</v>
      </c>
      <c r="B4" s="190">
        <v>20210058356</v>
      </c>
      <c r="C4" s="138">
        <v>1</v>
      </c>
      <c r="D4" s="162">
        <v>28</v>
      </c>
      <c r="E4" s="190" t="s">
        <v>20</v>
      </c>
      <c r="F4" s="189" t="s">
        <v>21</v>
      </c>
      <c r="G4" s="189" t="s">
        <v>22</v>
      </c>
      <c r="H4" s="102" t="s">
        <v>23</v>
      </c>
      <c r="I4" s="19">
        <v>1</v>
      </c>
      <c r="J4" s="19">
        <v>1</v>
      </c>
      <c r="K4" s="19">
        <v>1</v>
      </c>
      <c r="L4" s="19">
        <v>1</v>
      </c>
      <c r="M4" s="19" t="s">
        <v>32</v>
      </c>
      <c r="N4" s="19">
        <v>8</v>
      </c>
      <c r="O4" s="19">
        <v>3</v>
      </c>
      <c r="Y4" s="189"/>
      <c r="Z4" s="19" t="str">
        <f t="shared" si="0"/>
        <v>M 3</v>
      </c>
      <c r="AA4" s="19">
        <f>VLOOKUP(Z4,[6]base!$Q$3:$Z$27,HLOOKUP(VLOOKUP($H4,[6]Film!$B$3:$V$29,21,FALSE),[6]base!$R$1:$Z$2,2,FALSE)+1,FALSE)</f>
        <v>5</v>
      </c>
    </row>
    <row r="5" spans="1:27" x14ac:dyDescent="0.3">
      <c r="A5">
        <v>4</v>
      </c>
      <c r="B5" s="101">
        <v>20210085292</v>
      </c>
      <c r="C5" s="138">
        <v>6</v>
      </c>
      <c r="D5" s="101">
        <v>10</v>
      </c>
      <c r="E5" s="101" t="s">
        <v>27</v>
      </c>
      <c r="F5" s="102" t="s">
        <v>28</v>
      </c>
      <c r="G5" s="102" t="s">
        <v>22</v>
      </c>
      <c r="H5" s="102" t="s">
        <v>23</v>
      </c>
      <c r="I5" s="190">
        <v>1</v>
      </c>
      <c r="J5" s="190">
        <v>4</v>
      </c>
      <c r="K5" s="19">
        <v>5</v>
      </c>
      <c r="L5" s="19">
        <v>4</v>
      </c>
      <c r="M5" s="19">
        <v>3</v>
      </c>
      <c r="N5" s="19">
        <v>12</v>
      </c>
      <c r="O5" s="19">
        <v>4</v>
      </c>
      <c r="Y5" s="189"/>
      <c r="Z5" s="19" t="str">
        <f t="shared" si="0"/>
        <v>M 4</v>
      </c>
      <c r="AA5" s="19">
        <f>VLOOKUP(Z5,[6]base!$Q$3:$Z$27,HLOOKUP(VLOOKUP($H5,[6]Film!$B$3:$V$29,21,FALSE),[6]base!$R$1:$Z$2,2,FALSE)+1,FALSE)</f>
        <v>3</v>
      </c>
    </row>
    <row r="6" spans="1:27" x14ac:dyDescent="0.3">
      <c r="A6">
        <v>5</v>
      </c>
      <c r="B6" s="190">
        <v>20220091329</v>
      </c>
      <c r="C6" s="138">
        <v>7</v>
      </c>
      <c r="D6" s="190">
        <v>8</v>
      </c>
      <c r="E6" s="190" t="s">
        <v>39</v>
      </c>
      <c r="F6" s="157" t="s">
        <v>40</v>
      </c>
      <c r="G6" s="18" t="s">
        <v>22</v>
      </c>
      <c r="H6" s="18" t="s">
        <v>23</v>
      </c>
      <c r="I6" s="19">
        <v>1</v>
      </c>
      <c r="J6" s="19">
        <v>5</v>
      </c>
      <c r="K6" s="190">
        <v>4</v>
      </c>
      <c r="L6" s="190">
        <v>5</v>
      </c>
      <c r="M6" s="190" t="s">
        <v>32</v>
      </c>
      <c r="N6" s="190">
        <v>15</v>
      </c>
      <c r="O6" s="190">
        <v>5</v>
      </c>
      <c r="P6" s="16"/>
      <c r="Q6" s="16"/>
      <c r="R6" s="16"/>
      <c r="S6" s="190"/>
      <c r="T6" s="16"/>
      <c r="U6" s="16"/>
      <c r="V6" s="190"/>
      <c r="W6" s="16"/>
      <c r="X6" s="16"/>
      <c r="Y6" s="157"/>
      <c r="Z6" s="19" t="str">
        <f t="shared" si="0"/>
        <v>M 5</v>
      </c>
      <c r="AA6" s="19">
        <f>VLOOKUP(Z6,[6]base!$Q$3:$Z$27,HLOOKUP(VLOOKUP($H6,[6]Film!$B$3:$V$29,21,FALSE),[6]base!$R$1:$Z$2,2,FALSE)+1,FALSE)</f>
        <v>2</v>
      </c>
    </row>
    <row r="7" spans="1:27" x14ac:dyDescent="0.3">
      <c r="A7">
        <v>6</v>
      </c>
      <c r="B7" s="16">
        <v>20220088523</v>
      </c>
      <c r="C7" s="138">
        <v>11</v>
      </c>
      <c r="D7" s="190">
        <v>3</v>
      </c>
      <c r="E7" s="16" t="s">
        <v>1049</v>
      </c>
      <c r="F7" t="s">
        <v>911</v>
      </c>
      <c r="G7" s="18" t="s">
        <v>31</v>
      </c>
      <c r="H7" s="18" t="s">
        <v>23</v>
      </c>
      <c r="I7" s="19">
        <v>1</v>
      </c>
      <c r="J7" s="19">
        <v>6</v>
      </c>
      <c r="K7" s="19">
        <v>6</v>
      </c>
      <c r="L7" s="19">
        <v>6</v>
      </c>
      <c r="M7" s="19">
        <v>4</v>
      </c>
      <c r="N7" s="19">
        <v>16</v>
      </c>
      <c r="O7" s="19">
        <v>6</v>
      </c>
      <c r="Y7" s="17"/>
      <c r="Z7" s="19" t="str">
        <f t="shared" si="0"/>
        <v>M 6</v>
      </c>
      <c r="AA7" s="19">
        <f>VLOOKUP(Z7,[6]base!$Q$3:$Z$27,HLOOKUP(VLOOKUP($H7,[6]Film!$B$3:$V$29,21,FALSE),[6]base!$R$1:$Z$2,2,FALSE)+1,FALSE)</f>
        <v>1</v>
      </c>
    </row>
    <row r="8" spans="1:27" s="98" customFormat="1" ht="18" customHeight="1" x14ac:dyDescent="0.3">
      <c r="A8" s="157">
        <v>7</v>
      </c>
      <c r="B8" s="101">
        <v>20190013447</v>
      </c>
      <c r="C8" s="190">
        <v>1</v>
      </c>
      <c r="D8" s="101">
        <v>52</v>
      </c>
      <c r="E8" s="105" t="s">
        <v>59</v>
      </c>
      <c r="F8" s="106" t="s">
        <v>60</v>
      </c>
      <c r="G8" s="106" t="s">
        <v>26</v>
      </c>
      <c r="H8" s="106" t="s">
        <v>46</v>
      </c>
      <c r="I8" s="190">
        <v>2</v>
      </c>
      <c r="J8" s="190">
        <v>1</v>
      </c>
      <c r="K8" s="190">
        <v>1</v>
      </c>
      <c r="L8" s="190">
        <v>1</v>
      </c>
      <c r="M8" s="190">
        <v>1</v>
      </c>
      <c r="N8" s="190">
        <v>3</v>
      </c>
      <c r="O8" s="190">
        <v>1</v>
      </c>
      <c r="P8" s="190"/>
      <c r="Q8" s="190"/>
      <c r="R8" s="190"/>
      <c r="S8" s="190">
        <v>201</v>
      </c>
      <c r="T8" s="190">
        <v>1</v>
      </c>
      <c r="U8" s="190">
        <v>1</v>
      </c>
      <c r="V8" s="190">
        <v>101</v>
      </c>
      <c r="W8" s="190">
        <v>1.0000000000000009</v>
      </c>
      <c r="X8" s="190">
        <v>1</v>
      </c>
      <c r="Y8" s="189"/>
      <c r="Z8" s="100">
        <f t="shared" si="0"/>
        <v>1</v>
      </c>
      <c r="AA8" s="100">
        <f>VLOOKUP(Z8,[6]base!$Q$3:$Z$27,HLOOKUP(VLOOKUP($H8,[6]Film!$B$3:$V$29,21,FALSE),[6]base!$R$1:$Z$2,2,FALSE)+1,FALSE)</f>
        <v>22</v>
      </c>
    </row>
    <row r="9" spans="1:27" x14ac:dyDescent="0.3">
      <c r="A9">
        <v>10</v>
      </c>
      <c r="B9" s="101">
        <v>20220107315</v>
      </c>
      <c r="C9" s="138">
        <v>9</v>
      </c>
      <c r="D9" s="190">
        <v>25</v>
      </c>
      <c r="E9" s="190" t="s">
        <v>134</v>
      </c>
      <c r="F9" s="189" t="s">
        <v>135</v>
      </c>
      <c r="G9" s="189" t="s">
        <v>74</v>
      </c>
      <c r="H9" s="192" t="s">
        <v>46</v>
      </c>
      <c r="I9" s="139">
        <v>5</v>
      </c>
      <c r="J9" s="139">
        <v>1</v>
      </c>
      <c r="K9" s="139">
        <v>1</v>
      </c>
      <c r="L9" s="139">
        <v>1</v>
      </c>
      <c r="M9" s="139">
        <v>1</v>
      </c>
      <c r="N9" s="139">
        <v>3</v>
      </c>
      <c r="O9" s="139">
        <v>1</v>
      </c>
      <c r="P9" s="190"/>
      <c r="Q9" s="190"/>
      <c r="R9" s="190"/>
      <c r="S9" s="190">
        <v>202</v>
      </c>
      <c r="T9" s="190">
        <v>2</v>
      </c>
      <c r="U9" s="190">
        <v>1</v>
      </c>
      <c r="V9" s="190">
        <v>101</v>
      </c>
      <c r="W9" s="190">
        <v>1.9999999999999996</v>
      </c>
      <c r="X9" s="190">
        <v>2</v>
      </c>
      <c r="Y9" s="157"/>
      <c r="Z9" s="19">
        <f t="shared" si="0"/>
        <v>2</v>
      </c>
      <c r="AA9" s="19">
        <f>VLOOKUP(Z9,[6]base!$Q$3:$Z$27,HLOOKUP(VLOOKUP($H9,[6]Film!$B$3:$V$29,21,FALSE),[6]base!$R$1:$Z$2,2,FALSE)+1,FALSE)</f>
        <v>18</v>
      </c>
    </row>
    <row r="10" spans="1:27" x14ac:dyDescent="0.3">
      <c r="A10">
        <v>29</v>
      </c>
      <c r="B10" s="190">
        <v>20220114074</v>
      </c>
      <c r="C10" s="138">
        <v>47</v>
      </c>
      <c r="D10" s="190">
        <v>2</v>
      </c>
      <c r="E10" s="190" t="s">
        <v>1047</v>
      </c>
      <c r="F10" s="157" t="s">
        <v>1048</v>
      </c>
      <c r="G10" s="18" t="s">
        <v>31</v>
      </c>
      <c r="H10" s="18" t="s">
        <v>46</v>
      </c>
      <c r="I10" s="177">
        <v>3</v>
      </c>
      <c r="J10" s="177">
        <v>6</v>
      </c>
      <c r="K10" s="139">
        <v>2</v>
      </c>
      <c r="L10" s="139">
        <v>3</v>
      </c>
      <c r="M10" s="139">
        <v>3</v>
      </c>
      <c r="N10" s="139">
        <v>8</v>
      </c>
      <c r="O10" s="139">
        <v>3</v>
      </c>
      <c r="P10" s="190"/>
      <c r="Q10" s="190"/>
      <c r="R10" s="190"/>
      <c r="S10" s="190">
        <v>202</v>
      </c>
      <c r="T10" s="190">
        <v>5</v>
      </c>
      <c r="U10" s="190">
        <v>2</v>
      </c>
      <c r="V10" s="190">
        <v>101</v>
      </c>
      <c r="W10" s="190">
        <v>3.9999999999999991</v>
      </c>
      <c r="X10" s="16">
        <v>3</v>
      </c>
      <c r="Z10" s="19">
        <f t="shared" si="0"/>
        <v>3</v>
      </c>
      <c r="AA10" s="19">
        <f>VLOOKUP(Z10,[6]base!$Q$3:$Z$27,HLOOKUP(VLOOKUP($H10,[6]Film!$B$3:$V$29,21,FALSE),[6]base!$R$1:$Z$2,2,FALSE)+1,FALSE)</f>
        <v>15</v>
      </c>
    </row>
    <row r="11" spans="1:27" x14ac:dyDescent="0.3">
      <c r="A11">
        <v>16</v>
      </c>
      <c r="B11" s="16">
        <v>20220113904</v>
      </c>
      <c r="C11" s="138">
        <v>17</v>
      </c>
      <c r="D11" s="16">
        <v>16</v>
      </c>
      <c r="E11" s="16" t="s">
        <v>1045</v>
      </c>
      <c r="F11" t="s">
        <v>1046</v>
      </c>
      <c r="G11" s="18" t="s">
        <v>31</v>
      </c>
      <c r="H11" s="18" t="s">
        <v>46</v>
      </c>
      <c r="I11" s="177">
        <v>3</v>
      </c>
      <c r="J11" s="177">
        <v>3</v>
      </c>
      <c r="K11" s="177">
        <v>3</v>
      </c>
      <c r="L11" s="177">
        <v>2</v>
      </c>
      <c r="M11" s="177">
        <v>1</v>
      </c>
      <c r="N11" s="177">
        <v>6</v>
      </c>
      <c r="O11" s="177">
        <v>2</v>
      </c>
      <c r="S11" s="190">
        <v>201</v>
      </c>
      <c r="T11" s="19">
        <v>3</v>
      </c>
      <c r="U11" s="19">
        <v>2</v>
      </c>
      <c r="V11" s="190">
        <v>101</v>
      </c>
      <c r="W11" s="19">
        <v>3.0000000000000004</v>
      </c>
      <c r="X11" s="19">
        <v>4</v>
      </c>
      <c r="Y11" s="17"/>
      <c r="Z11" s="19">
        <f t="shared" si="0"/>
        <v>4</v>
      </c>
      <c r="AA11" s="19">
        <f>VLOOKUP(Z11,[6]base!$Q$3:$Z$27,HLOOKUP(VLOOKUP($H11,[6]Film!$B$3:$V$29,21,FALSE),[6]base!$R$1:$Z$2,2,FALSE)+1,FALSE)</f>
        <v>13</v>
      </c>
    </row>
    <row r="12" spans="1:27" x14ac:dyDescent="0.3">
      <c r="A12">
        <v>12</v>
      </c>
      <c r="B12" s="101">
        <v>20190022261</v>
      </c>
      <c r="C12" s="138">
        <v>11</v>
      </c>
      <c r="D12" s="101">
        <v>21</v>
      </c>
      <c r="E12" s="101" t="s">
        <v>88</v>
      </c>
      <c r="F12" s="102" t="s">
        <v>89</v>
      </c>
      <c r="G12" s="102" t="s">
        <v>31</v>
      </c>
      <c r="H12" s="102" t="s">
        <v>46</v>
      </c>
      <c r="I12" s="139">
        <v>4</v>
      </c>
      <c r="J12" s="139">
        <v>2</v>
      </c>
      <c r="K12" s="177">
        <v>2</v>
      </c>
      <c r="L12" s="177">
        <v>2</v>
      </c>
      <c r="M12" s="177">
        <v>1</v>
      </c>
      <c r="N12" s="177">
        <v>5</v>
      </c>
      <c r="O12" s="177">
        <v>1</v>
      </c>
      <c r="S12" s="190">
        <v>201</v>
      </c>
      <c r="T12" s="19">
        <v>2</v>
      </c>
      <c r="U12" s="19">
        <v>3</v>
      </c>
      <c r="V12" s="190">
        <v>101</v>
      </c>
      <c r="W12" s="19">
        <v>5</v>
      </c>
      <c r="X12" s="19">
        <v>5</v>
      </c>
      <c r="Y12" s="189"/>
      <c r="Z12" s="19">
        <f t="shared" si="0"/>
        <v>5</v>
      </c>
      <c r="AA12" s="19">
        <f>VLOOKUP(Z12,[6]base!$Q$3:$Z$27,HLOOKUP(VLOOKUP($H12,[6]Film!$B$3:$V$29,21,FALSE),[6]base!$R$1:$Z$2,2,FALSE)+1,FALSE)</f>
        <v>12</v>
      </c>
    </row>
    <row r="13" spans="1:27" x14ac:dyDescent="0.3">
      <c r="A13">
        <v>20</v>
      </c>
      <c r="B13" s="190">
        <v>20220094747</v>
      </c>
      <c r="C13" s="138">
        <v>21</v>
      </c>
      <c r="D13" s="190">
        <v>13</v>
      </c>
      <c r="E13" s="190" t="s">
        <v>59</v>
      </c>
      <c r="F13" s="157" t="s">
        <v>848</v>
      </c>
      <c r="G13" s="18" t="s">
        <v>74</v>
      </c>
      <c r="H13" s="18" t="s">
        <v>46</v>
      </c>
      <c r="I13" s="177">
        <v>4</v>
      </c>
      <c r="J13" s="177">
        <v>4</v>
      </c>
      <c r="K13" s="139">
        <v>7</v>
      </c>
      <c r="L13" s="139">
        <v>1</v>
      </c>
      <c r="M13" s="139">
        <v>3</v>
      </c>
      <c r="N13" s="139">
        <v>11</v>
      </c>
      <c r="O13" s="139">
        <v>3</v>
      </c>
      <c r="P13" s="190"/>
      <c r="Q13" s="190"/>
      <c r="R13" s="190"/>
      <c r="S13" s="190">
        <v>201</v>
      </c>
      <c r="T13" s="190">
        <v>6</v>
      </c>
      <c r="U13" s="190">
        <v>4</v>
      </c>
      <c r="V13" s="190">
        <v>101</v>
      </c>
      <c r="W13" s="190">
        <v>7</v>
      </c>
      <c r="X13" s="190">
        <v>6</v>
      </c>
      <c r="Z13" s="19">
        <f t="shared" si="0"/>
        <v>6</v>
      </c>
      <c r="AA13" s="19">
        <f>VLOOKUP(Z13,[6]base!$Q$3:$Z$27,HLOOKUP(VLOOKUP($H13,[6]Film!$B$3:$V$29,21,FALSE),[6]base!$R$1:$Z$2,2,FALSE)+1,FALSE)</f>
        <v>11</v>
      </c>
    </row>
    <row r="14" spans="1:27" x14ac:dyDescent="0.3">
      <c r="A14">
        <v>9</v>
      </c>
      <c r="B14" s="101" t="s">
        <v>102</v>
      </c>
      <c r="C14" s="138">
        <v>7</v>
      </c>
      <c r="D14" s="101">
        <v>28</v>
      </c>
      <c r="E14" s="101" t="s">
        <v>103</v>
      </c>
      <c r="F14" s="102" t="s">
        <v>104</v>
      </c>
      <c r="G14" s="102" t="s">
        <v>31</v>
      </c>
      <c r="H14" s="102" t="s">
        <v>46</v>
      </c>
      <c r="I14" s="139">
        <v>4</v>
      </c>
      <c r="J14" s="139">
        <v>1</v>
      </c>
      <c r="K14" s="139">
        <v>3</v>
      </c>
      <c r="L14" s="139">
        <v>3</v>
      </c>
      <c r="M14" s="139">
        <v>2</v>
      </c>
      <c r="N14" s="139">
        <v>8</v>
      </c>
      <c r="O14" s="139">
        <v>2</v>
      </c>
      <c r="P14" s="190"/>
      <c r="Q14" s="190"/>
      <c r="R14" s="190"/>
      <c r="S14" s="190">
        <v>202</v>
      </c>
      <c r="T14" s="190">
        <v>4</v>
      </c>
      <c r="U14" s="190">
        <v>3</v>
      </c>
      <c r="V14" s="190">
        <v>101</v>
      </c>
      <c r="W14" s="190">
        <v>6</v>
      </c>
      <c r="X14" s="190">
        <v>7</v>
      </c>
      <c r="Y14" s="189"/>
      <c r="Z14" s="19">
        <f t="shared" si="0"/>
        <v>7</v>
      </c>
      <c r="AA14" s="19">
        <f>VLOOKUP(Z14,[6]base!$Q$3:$Z$27,HLOOKUP(VLOOKUP($H14,[6]Film!$B$3:$V$29,21,FALSE),[6]base!$R$1:$Z$2,2,FALSE)+1,FALSE)</f>
        <v>10</v>
      </c>
    </row>
    <row r="15" spans="1:27" x14ac:dyDescent="0.3">
      <c r="A15">
        <v>34</v>
      </c>
      <c r="B15" s="16">
        <v>20220107312</v>
      </c>
      <c r="D15" s="16">
        <v>0</v>
      </c>
      <c r="E15" s="191" t="s">
        <v>852</v>
      </c>
      <c r="F15" s="192" t="s">
        <v>853</v>
      </c>
      <c r="G15" s="189" t="s">
        <v>74</v>
      </c>
      <c r="H15" s="192" t="s">
        <v>46</v>
      </c>
      <c r="I15" s="177">
        <v>4</v>
      </c>
      <c r="J15" s="177">
        <v>7</v>
      </c>
      <c r="K15" s="177">
        <v>6</v>
      </c>
      <c r="L15" s="177">
        <v>4</v>
      </c>
      <c r="M15" s="177">
        <v>4</v>
      </c>
      <c r="N15" s="177">
        <v>14</v>
      </c>
      <c r="O15" s="177">
        <v>4</v>
      </c>
      <c r="S15" s="190">
        <v>202</v>
      </c>
      <c r="T15" s="19">
        <v>8</v>
      </c>
      <c r="U15" s="19">
        <v>4</v>
      </c>
      <c r="V15" s="190">
        <v>101</v>
      </c>
      <c r="W15" s="19">
        <v>8</v>
      </c>
      <c r="X15" s="19">
        <v>8</v>
      </c>
      <c r="Y15" s="189"/>
      <c r="Z15" s="19">
        <f t="shared" si="0"/>
        <v>8</v>
      </c>
      <c r="AA15" s="19">
        <f>VLOOKUP(Z15,[6]base!$Q$3:$Z$27,HLOOKUP(VLOOKUP($H15,[6]Film!$B$3:$V$29,21,FALSE),[6]base!$R$1:$Z$2,2,FALSE)+1,FALSE)</f>
        <v>9</v>
      </c>
    </row>
    <row r="16" spans="1:27" x14ac:dyDescent="0.3">
      <c r="A16">
        <v>15</v>
      </c>
      <c r="B16" s="101">
        <v>20200031181</v>
      </c>
      <c r="C16" s="138">
        <v>16</v>
      </c>
      <c r="D16" s="196">
        <v>17</v>
      </c>
      <c r="E16" s="101" t="s">
        <v>90</v>
      </c>
      <c r="F16" s="102" t="s">
        <v>91</v>
      </c>
      <c r="G16" s="102" t="s">
        <v>22</v>
      </c>
      <c r="H16" s="102" t="s">
        <v>46</v>
      </c>
      <c r="I16" s="139">
        <v>2</v>
      </c>
      <c r="J16" s="139">
        <v>3</v>
      </c>
      <c r="K16" s="139">
        <v>4</v>
      </c>
      <c r="L16" s="139">
        <v>4</v>
      </c>
      <c r="M16" s="139">
        <v>4</v>
      </c>
      <c r="N16" s="139">
        <v>12</v>
      </c>
      <c r="O16" s="139">
        <v>4</v>
      </c>
      <c r="P16" s="190"/>
      <c r="Q16" s="190"/>
      <c r="R16" s="190"/>
      <c r="S16" s="190">
        <v>202</v>
      </c>
      <c r="T16" s="190">
        <v>7</v>
      </c>
      <c r="U16" s="190">
        <v>5</v>
      </c>
      <c r="V16" s="190"/>
      <c r="W16" s="190"/>
      <c r="X16" s="190"/>
      <c r="Z16" s="19" t="str">
        <f t="shared" si="0"/>
        <v>1/2 5</v>
      </c>
      <c r="AA16" s="19">
        <f>VLOOKUP(Z16,[6]base!$Q$3:$Z$27,HLOOKUP(VLOOKUP($H16,[6]Film!$B$3:$V$29,21,FALSE),[6]base!$R$1:$Z$2,2,FALSE)+1,FALSE)</f>
        <v>8</v>
      </c>
    </row>
    <row r="17" spans="1:27" x14ac:dyDescent="0.3">
      <c r="A17">
        <v>13</v>
      </c>
      <c r="B17" s="101">
        <v>20210058256</v>
      </c>
      <c r="C17" s="138">
        <v>12</v>
      </c>
      <c r="D17" s="162">
        <v>20</v>
      </c>
      <c r="E17" s="191" t="s">
        <v>49</v>
      </c>
      <c r="F17" s="192" t="s">
        <v>50</v>
      </c>
      <c r="G17" s="189" t="s">
        <v>22</v>
      </c>
      <c r="H17" s="192" t="s">
        <v>46</v>
      </c>
      <c r="I17" s="139">
        <v>3</v>
      </c>
      <c r="J17" s="139">
        <v>2</v>
      </c>
      <c r="K17" s="177">
        <v>4</v>
      </c>
      <c r="L17" s="177">
        <v>5</v>
      </c>
      <c r="M17" s="177">
        <v>4</v>
      </c>
      <c r="N17" s="177">
        <v>13</v>
      </c>
      <c r="O17" s="177">
        <v>4</v>
      </c>
      <c r="S17" s="190">
        <v>201</v>
      </c>
      <c r="T17" s="19">
        <v>7</v>
      </c>
      <c r="U17" s="19">
        <v>5</v>
      </c>
      <c r="Y17" s="157"/>
      <c r="Z17" s="19" t="str">
        <f t="shared" si="0"/>
        <v>1/2 5</v>
      </c>
      <c r="AA17" s="19">
        <f>VLOOKUP(Z17,[6]base!$Q$3:$Z$27,HLOOKUP(VLOOKUP($H17,[6]Film!$B$3:$V$29,21,FALSE),[6]base!$R$1:$Z$2,2,FALSE)+1,FALSE)</f>
        <v>8</v>
      </c>
    </row>
    <row r="18" spans="1:27" x14ac:dyDescent="0.3">
      <c r="A18">
        <v>22</v>
      </c>
      <c r="B18" s="190">
        <v>20200031097</v>
      </c>
      <c r="C18" s="138">
        <v>25</v>
      </c>
      <c r="D18" s="162">
        <v>10</v>
      </c>
      <c r="E18" s="190" t="s">
        <v>124</v>
      </c>
      <c r="F18" s="157" t="s">
        <v>125</v>
      </c>
      <c r="G18" s="18" t="s">
        <v>26</v>
      </c>
      <c r="H18" s="18" t="s">
        <v>46</v>
      </c>
      <c r="I18" s="177">
        <v>2</v>
      </c>
      <c r="J18" s="177">
        <v>4</v>
      </c>
      <c r="K18" s="177">
        <v>2</v>
      </c>
      <c r="L18" s="177">
        <v>2</v>
      </c>
      <c r="M18" s="177">
        <v>3</v>
      </c>
      <c r="N18" s="177">
        <v>7</v>
      </c>
      <c r="O18" s="177">
        <v>2</v>
      </c>
      <c r="S18" s="190">
        <v>202</v>
      </c>
      <c r="T18" s="19">
        <v>3</v>
      </c>
      <c r="U18" s="19">
        <v>6</v>
      </c>
      <c r="Y18" s="17"/>
      <c r="Z18" s="19" t="str">
        <f t="shared" si="0"/>
        <v>1/2 6</v>
      </c>
      <c r="AA18" s="19">
        <f>VLOOKUP(Z18,[6]base!$Q$3:$Z$27,HLOOKUP(VLOOKUP($H18,[6]Film!$B$3:$V$29,21,FALSE),[6]base!$R$1:$Z$2,2,FALSE)+1,FALSE)</f>
        <v>7</v>
      </c>
    </row>
    <row r="19" spans="1:27" x14ac:dyDescent="0.3">
      <c r="A19">
        <v>26</v>
      </c>
      <c r="B19" s="16">
        <v>20220087917</v>
      </c>
      <c r="C19" s="138">
        <v>32</v>
      </c>
      <c r="D19" s="162">
        <v>6</v>
      </c>
      <c r="E19" s="190" t="s">
        <v>57</v>
      </c>
      <c r="F19" s="157" t="s">
        <v>83</v>
      </c>
      <c r="G19" s="18" t="s">
        <v>26</v>
      </c>
      <c r="H19" s="18" t="s">
        <v>46</v>
      </c>
      <c r="I19" s="177">
        <v>5</v>
      </c>
      <c r="J19" s="177">
        <v>5</v>
      </c>
      <c r="K19" s="177">
        <v>2</v>
      </c>
      <c r="L19" s="177">
        <v>2</v>
      </c>
      <c r="M19" s="177">
        <v>2</v>
      </c>
      <c r="N19" s="177">
        <v>6</v>
      </c>
      <c r="O19" s="177">
        <v>2</v>
      </c>
      <c r="S19" s="190">
        <v>201</v>
      </c>
      <c r="T19" s="19">
        <v>4</v>
      </c>
      <c r="U19" s="19">
        <v>6</v>
      </c>
      <c r="Y19" s="189"/>
      <c r="Z19" s="19" t="str">
        <f t="shared" si="0"/>
        <v>1/2 6</v>
      </c>
      <c r="AA19" s="19">
        <f>VLOOKUP(Z19,[6]base!$Q$3:$Z$27,HLOOKUP(VLOOKUP($H19,[6]Film!$B$3:$V$29,21,FALSE),[6]base!$R$1:$Z$2,2,FALSE)+1,FALSE)</f>
        <v>7</v>
      </c>
    </row>
    <row r="20" spans="1:27" x14ac:dyDescent="0.3">
      <c r="A20">
        <v>14</v>
      </c>
      <c r="B20" s="101">
        <v>20210057538</v>
      </c>
      <c r="C20" s="138">
        <v>14</v>
      </c>
      <c r="D20" s="196">
        <v>19</v>
      </c>
      <c r="E20" s="101" t="s">
        <v>47</v>
      </c>
      <c r="F20" s="102" t="s">
        <v>48</v>
      </c>
      <c r="G20" s="102" t="s">
        <v>31</v>
      </c>
      <c r="H20" s="102" t="s">
        <v>46</v>
      </c>
      <c r="I20" s="139">
        <v>2</v>
      </c>
      <c r="J20" s="139">
        <v>2</v>
      </c>
      <c r="K20" s="177">
        <v>3</v>
      </c>
      <c r="L20" s="177">
        <v>3</v>
      </c>
      <c r="M20" s="177">
        <v>2</v>
      </c>
      <c r="N20" s="177">
        <v>8</v>
      </c>
      <c r="O20" s="177">
        <v>3</v>
      </c>
      <c r="S20" s="16">
        <v>201</v>
      </c>
      <c r="T20" s="19">
        <v>5</v>
      </c>
      <c r="U20" s="19">
        <v>7</v>
      </c>
      <c r="Y20" s="189"/>
      <c r="Z20" s="19" t="str">
        <f t="shared" si="0"/>
        <v>1/2 7</v>
      </c>
      <c r="AA20" s="19">
        <f>VLOOKUP(Z20,[6]base!$Q$3:$Z$27,HLOOKUP(VLOOKUP($H20,[6]Film!$B$3:$V$29,21,FALSE),[6]base!$R$1:$Z$2,2,FALSE)+1,FALSE)</f>
        <v>6</v>
      </c>
    </row>
    <row r="21" spans="1:27" x14ac:dyDescent="0.3">
      <c r="A21">
        <v>8</v>
      </c>
      <c r="B21" s="16">
        <v>20210059518</v>
      </c>
      <c r="C21" s="138">
        <v>6</v>
      </c>
      <c r="D21" s="162">
        <v>29</v>
      </c>
      <c r="E21" s="190" t="s">
        <v>79</v>
      </c>
      <c r="F21" s="157" t="s">
        <v>80</v>
      </c>
      <c r="G21" s="18" t="s">
        <v>22</v>
      </c>
      <c r="H21" s="18" t="s">
        <v>46</v>
      </c>
      <c r="I21" s="177">
        <v>3</v>
      </c>
      <c r="J21" s="177">
        <v>1</v>
      </c>
      <c r="K21" s="177">
        <v>1</v>
      </c>
      <c r="L21" s="177">
        <v>1</v>
      </c>
      <c r="M21" s="177">
        <v>2</v>
      </c>
      <c r="N21" s="177">
        <v>4</v>
      </c>
      <c r="O21" s="177">
        <v>1</v>
      </c>
      <c r="S21" s="190">
        <v>202</v>
      </c>
      <c r="T21" s="19">
        <v>1</v>
      </c>
      <c r="U21" s="19">
        <v>7</v>
      </c>
      <c r="Z21" s="19" t="str">
        <f t="shared" si="0"/>
        <v>1/2 7</v>
      </c>
      <c r="AA21" s="19">
        <f>VLOOKUP(Z21,[6]base!$Q$3:$Z$27,HLOOKUP(VLOOKUP($H21,[6]Film!$B$3:$V$29,21,FALSE),[6]base!$R$1:$Z$2,2,FALSE)+1,FALSE)</f>
        <v>6</v>
      </c>
    </row>
    <row r="22" spans="1:27" x14ac:dyDescent="0.3">
      <c r="A22">
        <v>19</v>
      </c>
      <c r="B22" s="190">
        <v>20220089756</v>
      </c>
      <c r="C22" s="138">
        <v>19</v>
      </c>
      <c r="D22" s="162">
        <v>14</v>
      </c>
      <c r="E22" s="190" t="s">
        <v>132</v>
      </c>
      <c r="F22" s="157" t="s">
        <v>133</v>
      </c>
      <c r="G22" s="18" t="s">
        <v>22</v>
      </c>
      <c r="H22" s="18" t="s">
        <v>46</v>
      </c>
      <c r="I22" s="177">
        <v>5</v>
      </c>
      <c r="J22" s="177">
        <v>4</v>
      </c>
      <c r="K22" s="177">
        <v>3</v>
      </c>
      <c r="L22" s="177">
        <v>3</v>
      </c>
      <c r="M22" s="177">
        <v>4</v>
      </c>
      <c r="N22" s="177">
        <v>10</v>
      </c>
      <c r="O22" s="177">
        <v>3</v>
      </c>
      <c r="S22" s="190">
        <v>202</v>
      </c>
      <c r="T22" s="19">
        <v>6</v>
      </c>
      <c r="U22" s="19">
        <v>8</v>
      </c>
      <c r="Y22" s="189"/>
      <c r="Z22" s="19" t="str">
        <f t="shared" si="0"/>
        <v>1/2 8</v>
      </c>
      <c r="AA22" s="19">
        <f>VLOOKUP(Z22,[6]base!$Q$3:$Z$27,HLOOKUP(VLOOKUP($H22,[6]Film!$B$3:$V$29,21,FALSE),[6]base!$R$1:$Z$2,2,FALSE)+1,FALSE)</f>
        <v>5</v>
      </c>
    </row>
    <row r="23" spans="1:27" x14ac:dyDescent="0.3">
      <c r="A23">
        <v>27</v>
      </c>
      <c r="B23" s="101">
        <v>20220111200</v>
      </c>
      <c r="C23" s="138">
        <v>32</v>
      </c>
      <c r="D23" s="197">
        <v>6</v>
      </c>
      <c r="E23" s="101" t="s">
        <v>120</v>
      </c>
      <c r="F23" s="102" t="s">
        <v>121</v>
      </c>
      <c r="G23" s="102" t="s">
        <v>74</v>
      </c>
      <c r="H23" s="102" t="s">
        <v>46</v>
      </c>
      <c r="I23" s="139">
        <v>5</v>
      </c>
      <c r="J23" s="139">
        <v>6</v>
      </c>
      <c r="K23" s="177">
        <v>4</v>
      </c>
      <c r="L23" s="177">
        <v>4</v>
      </c>
      <c r="M23" s="177">
        <v>3</v>
      </c>
      <c r="N23" s="177">
        <v>11</v>
      </c>
      <c r="O23" s="177">
        <v>4</v>
      </c>
      <c r="S23" s="16">
        <v>201</v>
      </c>
      <c r="T23" s="19">
        <v>8</v>
      </c>
      <c r="U23" s="19">
        <v>8</v>
      </c>
      <c r="Y23" s="17"/>
      <c r="Z23" s="19" t="str">
        <f t="shared" si="0"/>
        <v>1/2 8</v>
      </c>
      <c r="AA23" s="19">
        <f>VLOOKUP(Z23,[6]base!$Q$3:$Z$27,HLOOKUP(VLOOKUP($H23,[6]Film!$B$3:$V$29,21,FALSE),[6]base!$R$1:$Z$2,2,FALSE)+1,FALSE)</f>
        <v>5</v>
      </c>
    </row>
    <row r="24" spans="1:27" x14ac:dyDescent="0.3">
      <c r="A24">
        <v>23</v>
      </c>
      <c r="B24" s="190">
        <v>20210062389</v>
      </c>
      <c r="C24" s="138">
        <v>27</v>
      </c>
      <c r="D24" s="190">
        <v>8</v>
      </c>
      <c r="E24" s="190" t="s">
        <v>126</v>
      </c>
      <c r="F24" s="157" t="s">
        <v>127</v>
      </c>
      <c r="G24" s="18" t="s">
        <v>31</v>
      </c>
      <c r="H24" s="18" t="s">
        <v>46</v>
      </c>
      <c r="I24" s="19">
        <v>2</v>
      </c>
      <c r="J24" s="19">
        <v>5</v>
      </c>
      <c r="K24" s="19">
        <v>5</v>
      </c>
      <c r="L24" s="19">
        <v>5</v>
      </c>
      <c r="M24" s="19">
        <v>5</v>
      </c>
      <c r="N24" s="19">
        <v>15</v>
      </c>
      <c r="O24" s="19">
        <v>5</v>
      </c>
      <c r="Y24" s="157"/>
      <c r="Z24" s="19" t="str">
        <f t="shared" si="0"/>
        <v>M 5</v>
      </c>
      <c r="AA24" s="19">
        <f>VLOOKUP(Z24,[6]base!$Q$3:$Z$27,HLOOKUP(VLOOKUP($H24,[6]Film!$B$3:$V$29,21,FALSE),[6]base!$R$1:$Z$2,2,FALSE)+1,FALSE)</f>
        <v>4</v>
      </c>
    </row>
    <row r="25" spans="1:27" x14ac:dyDescent="0.3">
      <c r="A25">
        <v>21</v>
      </c>
      <c r="B25" s="101">
        <v>20220089348</v>
      </c>
      <c r="C25" s="138">
        <v>23</v>
      </c>
      <c r="D25" s="101">
        <v>12</v>
      </c>
      <c r="E25" s="101" t="s">
        <v>113</v>
      </c>
      <c r="F25" s="102" t="s">
        <v>114</v>
      </c>
      <c r="G25" s="102" t="s">
        <v>31</v>
      </c>
      <c r="H25" s="102" t="s">
        <v>46</v>
      </c>
      <c r="I25" s="190">
        <v>3</v>
      </c>
      <c r="J25" s="190">
        <v>4</v>
      </c>
      <c r="K25" s="19">
        <v>7</v>
      </c>
      <c r="L25" s="19">
        <v>4</v>
      </c>
      <c r="M25" s="19">
        <v>5</v>
      </c>
      <c r="N25" s="19">
        <v>16</v>
      </c>
      <c r="O25" s="19">
        <v>5</v>
      </c>
      <c r="Y25" s="189"/>
      <c r="Z25" s="19" t="str">
        <f t="shared" si="0"/>
        <v>M 5</v>
      </c>
      <c r="AA25" s="19">
        <f>VLOOKUP(Z25,[6]base!$Q$3:$Z$27,HLOOKUP(VLOOKUP($H25,[6]Film!$B$3:$V$29,21,FALSE),[6]base!$R$1:$Z$2,2,FALSE)+1,FALSE)</f>
        <v>4</v>
      </c>
    </row>
    <row r="26" spans="1:27" x14ac:dyDescent="0.3">
      <c r="A26">
        <v>28</v>
      </c>
      <c r="B26" s="16">
        <v>20220087925</v>
      </c>
      <c r="C26" s="138">
        <v>41</v>
      </c>
      <c r="D26" s="190">
        <v>4</v>
      </c>
      <c r="E26" s="16" t="s">
        <v>96</v>
      </c>
      <c r="F26" t="s">
        <v>97</v>
      </c>
      <c r="G26" s="18" t="s">
        <v>26</v>
      </c>
      <c r="H26" s="18" t="s">
        <v>46</v>
      </c>
      <c r="I26" s="19">
        <v>4</v>
      </c>
      <c r="J26" s="19">
        <v>6</v>
      </c>
      <c r="K26" s="19">
        <v>5</v>
      </c>
      <c r="L26" s="19">
        <v>5</v>
      </c>
      <c r="M26" s="19">
        <v>5</v>
      </c>
      <c r="N26" s="19">
        <v>15</v>
      </c>
      <c r="O26" s="19">
        <v>5</v>
      </c>
      <c r="Y26" s="157"/>
      <c r="Z26" s="19" t="str">
        <f t="shared" si="0"/>
        <v>M 5</v>
      </c>
      <c r="AA26" s="19">
        <f>VLOOKUP(Z26,[6]base!$Q$3:$Z$27,HLOOKUP(VLOOKUP($H26,[6]Film!$B$3:$V$29,21,FALSE),[6]base!$R$1:$Z$2,2,FALSE)+1,FALSE)</f>
        <v>4</v>
      </c>
    </row>
    <row r="27" spans="1:27" x14ac:dyDescent="0.3">
      <c r="A27">
        <v>18</v>
      </c>
      <c r="B27" s="101">
        <v>20210057236</v>
      </c>
      <c r="C27" s="138">
        <v>19</v>
      </c>
      <c r="D27" s="190">
        <v>14</v>
      </c>
      <c r="E27" s="191" t="s">
        <v>61</v>
      </c>
      <c r="F27" s="192" t="s">
        <v>62</v>
      </c>
      <c r="G27" s="189" t="s">
        <v>31</v>
      </c>
      <c r="H27" s="193" t="s">
        <v>46</v>
      </c>
      <c r="I27" s="190">
        <v>5</v>
      </c>
      <c r="J27" s="190">
        <v>3</v>
      </c>
      <c r="K27" s="190">
        <v>5</v>
      </c>
      <c r="L27" s="190">
        <v>5</v>
      </c>
      <c r="M27" s="190">
        <v>5</v>
      </c>
      <c r="N27" s="190">
        <v>15</v>
      </c>
      <c r="O27" s="190">
        <v>5</v>
      </c>
      <c r="P27" s="190"/>
      <c r="Q27" s="190"/>
      <c r="R27" s="190"/>
      <c r="S27" s="190"/>
      <c r="T27" s="190"/>
      <c r="U27" s="190"/>
      <c r="V27" s="190"/>
      <c r="W27" s="190"/>
      <c r="X27" s="190"/>
      <c r="Y27" s="189"/>
      <c r="Z27" s="19" t="str">
        <f t="shared" si="0"/>
        <v>M 5</v>
      </c>
      <c r="AA27" s="19">
        <f>VLOOKUP(Z27,[6]base!$Q$3:$Z$27,HLOOKUP(VLOOKUP($H27,[6]Film!$B$3:$V$29,21,FALSE),[6]base!$R$1:$Z$2,2,FALSE)+1,FALSE)</f>
        <v>4</v>
      </c>
    </row>
    <row r="28" spans="1:27" x14ac:dyDescent="0.3">
      <c r="A28">
        <v>30</v>
      </c>
      <c r="B28" s="16">
        <v>20220111198</v>
      </c>
      <c r="C28" s="138">
        <v>49</v>
      </c>
      <c r="D28" s="16">
        <v>1</v>
      </c>
      <c r="E28" s="190" t="s">
        <v>136</v>
      </c>
      <c r="F28" s="157" t="s">
        <v>137</v>
      </c>
      <c r="G28" s="18" t="s">
        <v>74</v>
      </c>
      <c r="H28" s="102" t="s">
        <v>46</v>
      </c>
      <c r="I28" s="19">
        <v>2</v>
      </c>
      <c r="J28" s="19">
        <v>6</v>
      </c>
      <c r="K28" s="19" t="s">
        <v>32</v>
      </c>
      <c r="L28" s="19" t="s">
        <v>41</v>
      </c>
      <c r="M28" s="19" t="s">
        <v>41</v>
      </c>
      <c r="N28" s="19">
        <v>24</v>
      </c>
      <c r="O28" s="19">
        <v>6</v>
      </c>
      <c r="Y28" s="157"/>
      <c r="Z28" s="19" t="str">
        <f t="shared" si="0"/>
        <v>M 6</v>
      </c>
      <c r="AA28" s="19">
        <f>VLOOKUP(Z28,[6]base!$Q$3:$Z$27,HLOOKUP(VLOOKUP($H28,[6]Film!$B$3:$V$29,21,FALSE),[6]base!$R$1:$Z$2,2,FALSE)+1,FALSE)</f>
        <v>3</v>
      </c>
    </row>
    <row r="29" spans="1:27" x14ac:dyDescent="0.3">
      <c r="A29">
        <v>24</v>
      </c>
      <c r="B29" s="190">
        <v>20220104196</v>
      </c>
      <c r="C29" s="138">
        <v>27</v>
      </c>
      <c r="D29" s="16">
        <v>8</v>
      </c>
      <c r="E29" s="188" t="s">
        <v>831</v>
      </c>
      <c r="F29" s="159" t="s">
        <v>832</v>
      </c>
      <c r="G29" s="159" t="s">
        <v>74</v>
      </c>
      <c r="H29" s="159" t="s">
        <v>46</v>
      </c>
      <c r="I29" s="19">
        <v>3</v>
      </c>
      <c r="J29" s="19">
        <v>5</v>
      </c>
      <c r="K29" s="190">
        <v>5</v>
      </c>
      <c r="L29" s="190">
        <v>6</v>
      </c>
      <c r="M29" s="190">
        <v>7</v>
      </c>
      <c r="N29" s="190">
        <v>18</v>
      </c>
      <c r="O29" s="190">
        <v>6</v>
      </c>
      <c r="P29" s="16"/>
      <c r="Q29" s="16"/>
      <c r="R29" s="16"/>
      <c r="S29" s="16"/>
      <c r="T29" s="16"/>
      <c r="U29" s="16"/>
      <c r="V29" s="16"/>
      <c r="W29" s="16"/>
      <c r="X29" s="16"/>
      <c r="Z29" s="19" t="str">
        <f t="shared" si="0"/>
        <v>M 6</v>
      </c>
      <c r="AA29" s="19">
        <f>VLOOKUP(Z29,[6]base!$Q$3:$Z$27,HLOOKUP(VLOOKUP($H29,[6]Film!$B$3:$V$29,21,FALSE),[6]base!$R$1:$Z$2,2,FALSE)+1,FALSE)</f>
        <v>3</v>
      </c>
    </row>
    <row r="30" spans="1:27" x14ac:dyDescent="0.3">
      <c r="A30">
        <v>25</v>
      </c>
      <c r="B30" s="190">
        <v>20220089705</v>
      </c>
      <c r="C30" s="138">
        <v>31</v>
      </c>
      <c r="D30" s="190">
        <v>7</v>
      </c>
      <c r="E30" s="190" t="s">
        <v>130</v>
      </c>
      <c r="F30" s="157" t="s">
        <v>131</v>
      </c>
      <c r="G30" s="18" t="s">
        <v>22</v>
      </c>
      <c r="H30" s="18" t="s">
        <v>46</v>
      </c>
      <c r="I30" s="19">
        <v>4</v>
      </c>
      <c r="J30" s="19">
        <v>5</v>
      </c>
      <c r="K30" s="19">
        <v>4</v>
      </c>
      <c r="L30" s="19">
        <v>6</v>
      </c>
      <c r="M30" s="19">
        <v>6</v>
      </c>
      <c r="N30" s="19">
        <v>16</v>
      </c>
      <c r="O30" s="19">
        <v>6</v>
      </c>
      <c r="Y30" s="189"/>
      <c r="Z30" s="19" t="str">
        <f t="shared" si="0"/>
        <v>M 6</v>
      </c>
      <c r="AA30" s="19">
        <f>VLOOKUP(Z30,[6]base!$Q$3:$Z$27,HLOOKUP(VLOOKUP($H30,[6]Film!$B$3:$V$29,21,FALSE),[6]base!$R$1:$Z$2,2,FALSE)+1,FALSE)</f>
        <v>3</v>
      </c>
    </row>
    <row r="31" spans="1:27" x14ac:dyDescent="0.3">
      <c r="A31">
        <v>33</v>
      </c>
      <c r="B31" s="190">
        <v>20220104201</v>
      </c>
      <c r="D31" s="190">
        <v>0</v>
      </c>
      <c r="E31" s="190" t="s">
        <v>117</v>
      </c>
      <c r="F31" s="157" t="s">
        <v>118</v>
      </c>
      <c r="G31" s="18" t="s">
        <v>74</v>
      </c>
      <c r="H31" s="18" t="s">
        <v>46</v>
      </c>
      <c r="I31" s="19">
        <v>3</v>
      </c>
      <c r="J31" s="19">
        <v>7</v>
      </c>
      <c r="K31" s="190">
        <v>6</v>
      </c>
      <c r="L31" s="190">
        <v>7</v>
      </c>
      <c r="M31" s="190">
        <v>6</v>
      </c>
      <c r="N31" s="190">
        <v>19</v>
      </c>
      <c r="O31" s="190">
        <v>7</v>
      </c>
      <c r="P31" s="190"/>
      <c r="Q31" s="190"/>
      <c r="R31" s="190"/>
      <c r="S31" s="190"/>
      <c r="T31" s="190"/>
      <c r="U31" s="190"/>
      <c r="V31" s="190"/>
      <c r="W31" s="190"/>
      <c r="X31" s="190"/>
      <c r="Y31" s="157"/>
      <c r="Z31" s="19" t="str">
        <f t="shared" si="0"/>
        <v>M 7</v>
      </c>
      <c r="AA31" s="19">
        <f>VLOOKUP(Z31,[6]base!$Q$3:$Z$27,HLOOKUP(VLOOKUP($H31,[6]Film!$B$3:$V$29,21,FALSE),[6]base!$R$1:$Z$2,2,FALSE)+1,FALSE)</f>
        <v>2</v>
      </c>
    </row>
    <row r="32" spans="1:27" x14ac:dyDescent="0.3">
      <c r="A32">
        <v>17</v>
      </c>
      <c r="B32" s="101">
        <v>20220094753</v>
      </c>
      <c r="C32" s="138">
        <v>18</v>
      </c>
      <c r="D32" s="101">
        <v>15</v>
      </c>
      <c r="E32" s="101" t="s">
        <v>100</v>
      </c>
      <c r="F32" s="102" t="s">
        <v>101</v>
      </c>
      <c r="G32" s="102" t="s">
        <v>74</v>
      </c>
      <c r="H32" s="102" t="s">
        <v>46</v>
      </c>
      <c r="I32" s="190">
        <v>4</v>
      </c>
      <c r="J32" s="190">
        <v>3</v>
      </c>
      <c r="K32" s="190">
        <v>1</v>
      </c>
      <c r="L32" s="190">
        <v>7</v>
      </c>
      <c r="M32" s="190" t="s">
        <v>41</v>
      </c>
      <c r="N32" s="190">
        <v>17</v>
      </c>
      <c r="O32" s="190">
        <v>7</v>
      </c>
      <c r="P32" s="190"/>
      <c r="Q32" s="190"/>
      <c r="R32" s="190"/>
      <c r="S32" s="190"/>
      <c r="T32" s="190"/>
      <c r="U32" s="190"/>
      <c r="V32" s="190"/>
      <c r="W32" s="190"/>
      <c r="X32" s="190"/>
      <c r="Y32" s="189"/>
      <c r="Z32" s="19" t="str">
        <f t="shared" si="0"/>
        <v>M 7</v>
      </c>
      <c r="AA32" s="19">
        <f>VLOOKUP(Z32,[6]base!$Q$3:$Z$27,HLOOKUP(VLOOKUP($H32,[6]Film!$B$3:$V$29,21,FALSE),[6]base!$R$1:$Z$2,2,FALSE)+1,FALSE)</f>
        <v>2</v>
      </c>
    </row>
    <row r="33" spans="1:27" x14ac:dyDescent="0.3">
      <c r="A33">
        <v>32</v>
      </c>
      <c r="B33" s="16">
        <v>20220094748</v>
      </c>
      <c r="D33" s="16">
        <v>0</v>
      </c>
      <c r="E33" s="16" t="s">
        <v>854</v>
      </c>
      <c r="F33" t="s">
        <v>855</v>
      </c>
      <c r="G33" s="18" t="s">
        <v>74</v>
      </c>
      <c r="H33" s="18" t="s">
        <v>46</v>
      </c>
      <c r="I33" s="19">
        <v>2</v>
      </c>
      <c r="J33" s="19">
        <v>7</v>
      </c>
      <c r="K33" s="190" t="s">
        <v>41</v>
      </c>
      <c r="L33" s="190" t="s">
        <v>41</v>
      </c>
      <c r="M33" s="190" t="s">
        <v>41</v>
      </c>
      <c r="N33" s="190">
        <v>27</v>
      </c>
      <c r="O33" s="190" t="s">
        <v>119</v>
      </c>
      <c r="P33" s="190"/>
      <c r="Q33" s="190"/>
      <c r="R33" s="190"/>
      <c r="S33" s="190"/>
      <c r="T33" s="190"/>
      <c r="U33" s="190"/>
      <c r="V33" s="190"/>
      <c r="W33" s="190"/>
      <c r="X33" s="190"/>
      <c r="Y33" s="157"/>
      <c r="Z33" s="19" t="str">
        <f t="shared" si="0"/>
        <v>Abs</v>
      </c>
      <c r="AA33" s="19">
        <f>VLOOKUP(Z33,[6]base!$Q$3:$Z$27,HLOOKUP(VLOOKUP($H33,[6]Film!$B$3:$V$29,21,FALSE),[6]base!$R$1:$Z$2,2,FALSE)+1,FALSE)</f>
        <v>0</v>
      </c>
    </row>
    <row r="34" spans="1:27" x14ac:dyDescent="0.3">
      <c r="A34">
        <v>11</v>
      </c>
      <c r="B34" s="101">
        <v>20210068931</v>
      </c>
      <c r="C34" s="138">
        <v>10</v>
      </c>
      <c r="D34" s="101">
        <v>22</v>
      </c>
      <c r="E34" s="101" t="s">
        <v>111</v>
      </c>
      <c r="F34" s="102" t="s">
        <v>112</v>
      </c>
      <c r="G34" s="102" t="s">
        <v>26</v>
      </c>
      <c r="H34" s="102" t="s">
        <v>46</v>
      </c>
      <c r="I34" s="190">
        <v>5</v>
      </c>
      <c r="J34" s="190">
        <v>2</v>
      </c>
      <c r="K34" s="19" t="s">
        <v>41</v>
      </c>
      <c r="L34" s="19" t="s">
        <v>41</v>
      </c>
      <c r="M34" s="19" t="s">
        <v>41</v>
      </c>
      <c r="N34" s="19">
        <v>24</v>
      </c>
      <c r="O34" s="19" t="s">
        <v>119</v>
      </c>
      <c r="Y34" s="157"/>
      <c r="Z34" s="19" t="str">
        <f t="shared" ref="Z34:Z65" si="1">IF(O34="Abs","Abs",IF(X34&lt;&gt;"",X34,IF(U34&lt;&gt;"",CONCATENATE("1/2 ",U34),IF(R34&lt;&gt;"",CONCATENATE("1/4 ",R34),CONCATENATE("M ",O34)))))</f>
        <v>Abs</v>
      </c>
      <c r="AA34" s="19">
        <f>VLOOKUP(Z34,[6]base!$Q$3:$Z$27,HLOOKUP(VLOOKUP($H34,[6]Film!$B$3:$V$29,21,FALSE),[6]base!$R$1:$Z$2,2,FALSE)+1,FALSE)</f>
        <v>0</v>
      </c>
    </row>
    <row r="35" spans="1:27" s="98" customFormat="1" ht="18" customHeight="1" x14ac:dyDescent="0.3">
      <c r="A35" s="157">
        <v>36</v>
      </c>
      <c r="B35" s="101">
        <v>20180015810</v>
      </c>
      <c r="C35" s="190">
        <v>2</v>
      </c>
      <c r="D35" s="101">
        <v>44</v>
      </c>
      <c r="E35" s="105" t="s">
        <v>195</v>
      </c>
      <c r="F35" s="106" t="s">
        <v>196</v>
      </c>
      <c r="G35" s="106" t="s">
        <v>74</v>
      </c>
      <c r="H35" s="106" t="s">
        <v>140</v>
      </c>
      <c r="I35" s="190">
        <v>7</v>
      </c>
      <c r="J35" s="190">
        <v>1</v>
      </c>
      <c r="K35" s="190">
        <v>1</v>
      </c>
      <c r="L35" s="190">
        <v>1</v>
      </c>
      <c r="M35" s="190">
        <v>1</v>
      </c>
      <c r="N35" s="190">
        <v>3</v>
      </c>
      <c r="O35" s="190">
        <v>1</v>
      </c>
      <c r="P35" s="190"/>
      <c r="Q35" s="190"/>
      <c r="R35" s="190"/>
      <c r="S35" s="190">
        <v>204</v>
      </c>
      <c r="T35" s="190">
        <v>1</v>
      </c>
      <c r="U35" s="190">
        <v>1</v>
      </c>
      <c r="V35" s="190">
        <v>102</v>
      </c>
      <c r="W35" s="190">
        <v>1.9999999999999996</v>
      </c>
      <c r="X35" s="190">
        <v>1</v>
      </c>
      <c r="Y35" s="189"/>
      <c r="Z35" s="100">
        <f t="shared" si="1"/>
        <v>1</v>
      </c>
      <c r="AA35" s="100">
        <f>VLOOKUP(Z35,[6]base!$Q$3:$Z$27,HLOOKUP(VLOOKUP($H35,[6]Film!$B$3:$V$29,21,FALSE),[6]base!$R$1:$Z$2,2,FALSE)+1,FALSE)</f>
        <v>22</v>
      </c>
    </row>
    <row r="36" spans="1:27" x14ac:dyDescent="0.3">
      <c r="A36">
        <v>38</v>
      </c>
      <c r="B36" s="101">
        <v>20160017352</v>
      </c>
      <c r="C36" s="138">
        <v>4</v>
      </c>
      <c r="D36" s="162">
        <v>31</v>
      </c>
      <c r="E36" s="191" t="s">
        <v>138</v>
      </c>
      <c r="F36" s="192" t="s">
        <v>139</v>
      </c>
      <c r="G36" s="189" t="s">
        <v>31</v>
      </c>
      <c r="H36" s="194" t="s">
        <v>140</v>
      </c>
      <c r="I36" s="140">
        <v>9</v>
      </c>
      <c r="J36" s="140">
        <v>1</v>
      </c>
      <c r="K36" s="140">
        <v>1</v>
      </c>
      <c r="L36" s="140">
        <v>1</v>
      </c>
      <c r="M36" s="140">
        <v>1</v>
      </c>
      <c r="N36" s="140">
        <v>3</v>
      </c>
      <c r="O36" s="140">
        <v>1</v>
      </c>
      <c r="P36" s="16"/>
      <c r="Q36" s="16"/>
      <c r="R36" s="16"/>
      <c r="S36" s="19">
        <v>204</v>
      </c>
      <c r="T36" s="16">
        <v>2</v>
      </c>
      <c r="U36" s="16">
        <v>2</v>
      </c>
      <c r="V36" s="19">
        <v>102</v>
      </c>
      <c r="W36" s="16">
        <v>3.9999999999999991</v>
      </c>
      <c r="X36" s="16">
        <v>2</v>
      </c>
      <c r="Y36" s="189"/>
      <c r="Z36" s="19">
        <f t="shared" si="1"/>
        <v>2</v>
      </c>
      <c r="AA36" s="19">
        <f>VLOOKUP(Z36,[6]base!$Q$3:$Z$27,HLOOKUP(VLOOKUP($H36,[6]Film!$B$3:$V$29,21,FALSE),[6]base!$R$1:$Z$2,2,FALSE)+1,FALSE)</f>
        <v>18</v>
      </c>
    </row>
    <row r="37" spans="1:27" x14ac:dyDescent="0.3">
      <c r="A37">
        <v>37</v>
      </c>
      <c r="B37" s="101">
        <v>20180002428</v>
      </c>
      <c r="C37" s="138">
        <v>3</v>
      </c>
      <c r="D37" s="196">
        <v>38</v>
      </c>
      <c r="E37" s="101" t="s">
        <v>208</v>
      </c>
      <c r="F37" s="102" t="s">
        <v>209</v>
      </c>
      <c r="G37" s="102" t="s">
        <v>22</v>
      </c>
      <c r="H37" s="102" t="s">
        <v>140</v>
      </c>
      <c r="I37" s="140">
        <v>8</v>
      </c>
      <c r="J37" s="140">
        <v>1</v>
      </c>
      <c r="K37" s="141">
        <v>1</v>
      </c>
      <c r="L37" s="141">
        <v>1</v>
      </c>
      <c r="M37" s="141">
        <v>1</v>
      </c>
      <c r="N37" s="141">
        <v>3</v>
      </c>
      <c r="O37" s="141">
        <v>1</v>
      </c>
      <c r="S37" s="19">
        <v>203</v>
      </c>
      <c r="T37" s="19">
        <v>2</v>
      </c>
      <c r="U37" s="19">
        <v>2</v>
      </c>
      <c r="V37" s="19">
        <v>102</v>
      </c>
      <c r="W37" s="19">
        <v>3.0000000000000004</v>
      </c>
      <c r="X37" s="19">
        <v>3</v>
      </c>
      <c r="Z37" s="19">
        <f t="shared" si="1"/>
        <v>3</v>
      </c>
      <c r="AA37" s="19">
        <f>VLOOKUP(Z37,[6]base!$Q$3:$Z$27,HLOOKUP(VLOOKUP($H37,[6]Film!$B$3:$V$29,21,FALSE),[6]base!$R$1:$Z$2,2,FALSE)+1,FALSE)</f>
        <v>15</v>
      </c>
    </row>
    <row r="38" spans="1:27" x14ac:dyDescent="0.3">
      <c r="A38">
        <v>45</v>
      </c>
      <c r="B38" s="190">
        <v>20170016962</v>
      </c>
      <c r="C38" s="138">
        <v>13</v>
      </c>
      <c r="D38" s="162">
        <v>17</v>
      </c>
      <c r="E38" s="188" t="s">
        <v>576</v>
      </c>
      <c r="F38" s="159" t="s">
        <v>750</v>
      </c>
      <c r="G38" s="159" t="s">
        <v>26</v>
      </c>
      <c r="H38" s="159" t="s">
        <v>140</v>
      </c>
      <c r="I38" s="141">
        <v>8</v>
      </c>
      <c r="J38" s="141">
        <v>3</v>
      </c>
      <c r="K38" s="141">
        <v>3</v>
      </c>
      <c r="L38" s="141">
        <v>3</v>
      </c>
      <c r="M38" s="141">
        <v>3</v>
      </c>
      <c r="N38" s="141">
        <v>9</v>
      </c>
      <c r="O38" s="141">
        <v>3</v>
      </c>
      <c r="S38" s="19">
        <v>203</v>
      </c>
      <c r="T38" s="19">
        <v>6</v>
      </c>
      <c r="U38" s="19">
        <v>4</v>
      </c>
      <c r="V38" s="19">
        <v>102</v>
      </c>
      <c r="W38" s="19">
        <v>7</v>
      </c>
      <c r="X38" s="19">
        <v>4</v>
      </c>
      <c r="Z38" s="19">
        <f t="shared" si="1"/>
        <v>4</v>
      </c>
      <c r="AA38" s="19">
        <f>VLOOKUP(Z38,[6]base!$Q$3:$Z$27,HLOOKUP(VLOOKUP($H38,[6]Film!$B$3:$V$29,21,FALSE),[6]base!$R$1:$Z$2,2,FALSE)+1,FALSE)</f>
        <v>13</v>
      </c>
    </row>
    <row r="39" spans="1:27" x14ac:dyDescent="0.3">
      <c r="A39">
        <v>41</v>
      </c>
      <c r="B39" s="190">
        <v>20200032586</v>
      </c>
      <c r="C39" s="138">
        <v>7</v>
      </c>
      <c r="D39" s="162">
        <v>24</v>
      </c>
      <c r="E39" s="190" t="s">
        <v>199</v>
      </c>
      <c r="F39" s="157" t="s">
        <v>200</v>
      </c>
      <c r="G39" s="102" t="s">
        <v>22</v>
      </c>
      <c r="H39" s="18" t="s">
        <v>140</v>
      </c>
      <c r="I39" s="141">
        <v>7</v>
      </c>
      <c r="J39" s="141">
        <v>2</v>
      </c>
      <c r="K39" s="140">
        <v>4</v>
      </c>
      <c r="L39" s="140">
        <v>3</v>
      </c>
      <c r="M39" s="140">
        <v>2</v>
      </c>
      <c r="N39" s="140">
        <v>9</v>
      </c>
      <c r="O39" s="140">
        <v>2</v>
      </c>
      <c r="P39" s="16"/>
      <c r="Q39" s="16"/>
      <c r="R39" s="16"/>
      <c r="S39" s="19">
        <v>203</v>
      </c>
      <c r="T39" s="16">
        <v>3</v>
      </c>
      <c r="U39" s="16">
        <v>3</v>
      </c>
      <c r="V39" s="19">
        <v>102</v>
      </c>
      <c r="W39" s="16">
        <v>5</v>
      </c>
      <c r="X39" s="16">
        <v>5</v>
      </c>
      <c r="Y39" s="189"/>
      <c r="Z39" s="19">
        <f t="shared" si="1"/>
        <v>5</v>
      </c>
      <c r="AA39" s="19">
        <f>VLOOKUP(Z39,[6]base!$Q$3:$Z$27,HLOOKUP(VLOOKUP($H39,[6]Film!$B$3:$V$29,21,FALSE),[6]base!$R$1:$Z$2,2,FALSE)+1,FALSE)</f>
        <v>12</v>
      </c>
    </row>
    <row r="40" spans="1:27" x14ac:dyDescent="0.3">
      <c r="A40">
        <v>52</v>
      </c>
      <c r="B40" s="16">
        <v>20210070110</v>
      </c>
      <c r="C40" s="138">
        <v>27</v>
      </c>
      <c r="D40" s="162">
        <v>9</v>
      </c>
      <c r="E40" s="191" t="s">
        <v>218</v>
      </c>
      <c r="F40" s="192" t="s">
        <v>219</v>
      </c>
      <c r="G40" s="189" t="s">
        <v>74</v>
      </c>
      <c r="H40" s="192" t="s">
        <v>140</v>
      </c>
      <c r="I40" s="141">
        <v>7</v>
      </c>
      <c r="J40" s="141">
        <v>5</v>
      </c>
      <c r="K40" s="141">
        <v>2</v>
      </c>
      <c r="L40" s="141">
        <v>4</v>
      </c>
      <c r="M40" s="141">
        <v>3</v>
      </c>
      <c r="N40" s="141">
        <v>9</v>
      </c>
      <c r="O40" s="141">
        <v>3</v>
      </c>
      <c r="S40" s="19">
        <v>204</v>
      </c>
      <c r="T40" s="19">
        <v>5</v>
      </c>
      <c r="U40" s="19">
        <v>3</v>
      </c>
      <c r="V40" s="19">
        <v>102</v>
      </c>
      <c r="W40" s="19">
        <v>6</v>
      </c>
      <c r="X40" s="19">
        <v>6</v>
      </c>
      <c r="Y40" s="157"/>
      <c r="Z40" s="19">
        <f t="shared" si="1"/>
        <v>6</v>
      </c>
      <c r="AA40" s="19">
        <f>VLOOKUP(Z40,[6]base!$Q$3:$Z$27,HLOOKUP(VLOOKUP($H40,[6]Film!$B$3:$V$29,21,FALSE),[6]base!$R$1:$Z$2,2,FALSE)+1,FALSE)</f>
        <v>11</v>
      </c>
    </row>
    <row r="41" spans="1:27" x14ac:dyDescent="0.3">
      <c r="A41">
        <v>43</v>
      </c>
      <c r="B41" s="101">
        <v>20210070100</v>
      </c>
      <c r="C41" s="138">
        <v>9</v>
      </c>
      <c r="D41" s="101">
        <v>23</v>
      </c>
      <c r="E41" s="101" t="s">
        <v>216</v>
      </c>
      <c r="F41" s="102" t="s">
        <v>217</v>
      </c>
      <c r="G41" s="102" t="s">
        <v>74</v>
      </c>
      <c r="H41" s="102" t="s">
        <v>140</v>
      </c>
      <c r="I41" s="140">
        <v>6</v>
      </c>
      <c r="J41" s="140">
        <v>3</v>
      </c>
      <c r="K41" s="141">
        <v>2</v>
      </c>
      <c r="L41" s="141">
        <v>2</v>
      </c>
      <c r="M41" s="141">
        <v>3</v>
      </c>
      <c r="N41" s="141">
        <v>7</v>
      </c>
      <c r="O41" s="141">
        <v>2</v>
      </c>
      <c r="S41" s="19">
        <v>204</v>
      </c>
      <c r="T41" s="19">
        <v>3</v>
      </c>
      <c r="U41" s="19">
        <v>4</v>
      </c>
      <c r="V41" s="19">
        <v>102</v>
      </c>
      <c r="W41" s="19">
        <v>8</v>
      </c>
      <c r="X41" s="19">
        <v>7</v>
      </c>
      <c r="Y41" s="157"/>
      <c r="Z41" s="19">
        <f t="shared" si="1"/>
        <v>7</v>
      </c>
      <c r="AA41" s="19">
        <f>VLOOKUP(Z41,[6]base!$Q$3:$Z$27,HLOOKUP(VLOOKUP($H41,[6]Film!$B$3:$V$29,21,FALSE),[6]base!$R$1:$Z$2,2,FALSE)+1,FALSE)</f>
        <v>10</v>
      </c>
    </row>
    <row r="42" spans="1:27" x14ac:dyDescent="0.3">
      <c r="A42">
        <v>35</v>
      </c>
      <c r="B42" s="101">
        <v>20180004358</v>
      </c>
      <c r="C42" s="138">
        <v>1</v>
      </c>
      <c r="D42" s="176">
        <v>52</v>
      </c>
      <c r="E42" s="190" t="s">
        <v>167</v>
      </c>
      <c r="F42" s="189" t="s">
        <v>168</v>
      </c>
      <c r="G42" s="17" t="s">
        <v>31</v>
      </c>
      <c r="H42" s="193" t="s">
        <v>140</v>
      </c>
      <c r="I42" s="140">
        <v>6</v>
      </c>
      <c r="J42" s="140">
        <v>1</v>
      </c>
      <c r="K42" s="141">
        <v>1</v>
      </c>
      <c r="L42" s="141">
        <v>1</v>
      </c>
      <c r="M42" s="141">
        <v>1</v>
      </c>
      <c r="N42" s="141">
        <v>3</v>
      </c>
      <c r="O42" s="141">
        <v>1</v>
      </c>
      <c r="S42" s="19">
        <v>203</v>
      </c>
      <c r="T42" s="19">
        <v>1</v>
      </c>
      <c r="U42" s="19">
        <v>1</v>
      </c>
      <c r="V42" s="19">
        <v>102</v>
      </c>
      <c r="W42" s="19">
        <v>1.0000000000000009</v>
      </c>
      <c r="X42" s="19">
        <v>8</v>
      </c>
      <c r="Y42" s="157"/>
      <c r="Z42" s="19">
        <f t="shared" si="1"/>
        <v>8</v>
      </c>
      <c r="AA42" s="19">
        <f>VLOOKUP(Z42,[6]base!$Q$3:$Z$27,HLOOKUP(VLOOKUP($H42,[6]Film!$B$3:$V$29,21,FALSE),[6]base!$R$1:$Z$2,2,FALSE)+1,FALSE)</f>
        <v>9</v>
      </c>
    </row>
    <row r="43" spans="1:27" x14ac:dyDescent="0.3">
      <c r="A43">
        <v>42</v>
      </c>
      <c r="B43" s="16">
        <v>20190002237</v>
      </c>
      <c r="C43" s="138">
        <v>9</v>
      </c>
      <c r="D43" s="176">
        <v>23</v>
      </c>
      <c r="E43" s="190" t="s">
        <v>197</v>
      </c>
      <c r="F43" s="157" t="s">
        <v>198</v>
      </c>
      <c r="G43" s="18" t="s">
        <v>26</v>
      </c>
      <c r="H43" s="18" t="s">
        <v>140</v>
      </c>
      <c r="I43" s="141">
        <v>6</v>
      </c>
      <c r="J43" s="141">
        <v>2</v>
      </c>
      <c r="K43" s="140">
        <v>3</v>
      </c>
      <c r="L43" s="140">
        <v>3</v>
      </c>
      <c r="M43" s="140">
        <v>2</v>
      </c>
      <c r="N43" s="140">
        <v>8</v>
      </c>
      <c r="O43" s="140">
        <v>3</v>
      </c>
      <c r="P43" s="190"/>
      <c r="Q43" s="190"/>
      <c r="R43" s="190"/>
      <c r="S43" s="19">
        <v>203</v>
      </c>
      <c r="T43" s="190">
        <v>5</v>
      </c>
      <c r="U43" s="190">
        <v>5</v>
      </c>
      <c r="V43" s="190"/>
      <c r="W43" s="190"/>
      <c r="X43" s="190"/>
      <c r="Y43" s="157"/>
      <c r="Z43" s="19" t="str">
        <f t="shared" si="1"/>
        <v>1/2 5</v>
      </c>
      <c r="AA43" s="19">
        <f>VLOOKUP(Z43,[6]base!$Q$3:$Z$27,HLOOKUP(VLOOKUP($H43,[6]Film!$B$3:$V$29,21,FALSE),[6]base!$R$1:$Z$2,2,FALSE)+1,FALSE)</f>
        <v>8</v>
      </c>
    </row>
    <row r="44" spans="1:27" x14ac:dyDescent="0.3">
      <c r="A44">
        <v>46</v>
      </c>
      <c r="B44" s="101">
        <v>20200038087</v>
      </c>
      <c r="C44" s="138">
        <v>13</v>
      </c>
      <c r="D44" s="142">
        <v>17</v>
      </c>
      <c r="E44" s="101" t="s">
        <v>201</v>
      </c>
      <c r="F44" s="102" t="s">
        <v>202</v>
      </c>
      <c r="G44" s="102" t="s">
        <v>31</v>
      </c>
      <c r="H44" s="102" t="s">
        <v>140</v>
      </c>
      <c r="I44" s="140">
        <v>9</v>
      </c>
      <c r="J44" s="140">
        <v>3</v>
      </c>
      <c r="K44" s="140">
        <v>3</v>
      </c>
      <c r="L44" s="140">
        <v>3</v>
      </c>
      <c r="M44" s="140">
        <v>2</v>
      </c>
      <c r="N44" s="140">
        <v>8</v>
      </c>
      <c r="O44" s="140">
        <v>3</v>
      </c>
      <c r="P44" s="190"/>
      <c r="Q44" s="190"/>
      <c r="R44" s="190"/>
      <c r="S44" s="19">
        <v>204</v>
      </c>
      <c r="T44" s="190">
        <v>6</v>
      </c>
      <c r="U44" s="190">
        <v>5</v>
      </c>
      <c r="V44" s="190"/>
      <c r="W44" s="190"/>
      <c r="X44" s="190"/>
      <c r="Y44" s="157"/>
      <c r="Z44" s="19" t="str">
        <f t="shared" si="1"/>
        <v>1/2 5</v>
      </c>
      <c r="AA44" s="19">
        <f>VLOOKUP(Z44,[6]base!$Q$3:$Z$27,HLOOKUP(VLOOKUP($H44,[6]Film!$B$3:$V$29,21,FALSE),[6]base!$R$1:$Z$2,2,FALSE)+1,FALSE)</f>
        <v>8</v>
      </c>
    </row>
    <row r="45" spans="1:27" x14ac:dyDescent="0.3">
      <c r="A45">
        <v>44</v>
      </c>
      <c r="B45" s="101">
        <v>20200055490</v>
      </c>
      <c r="C45" s="138">
        <v>11</v>
      </c>
      <c r="D45" s="176">
        <v>20</v>
      </c>
      <c r="E45" s="190" t="s">
        <v>187</v>
      </c>
      <c r="F45" s="189" t="s">
        <v>188</v>
      </c>
      <c r="G45" s="189" t="s">
        <v>31</v>
      </c>
      <c r="H45" s="192" t="s">
        <v>140</v>
      </c>
      <c r="I45" s="140">
        <v>7</v>
      </c>
      <c r="J45" s="140">
        <v>3</v>
      </c>
      <c r="K45" s="140">
        <v>3</v>
      </c>
      <c r="L45" s="140">
        <v>2</v>
      </c>
      <c r="M45" s="140">
        <v>4</v>
      </c>
      <c r="N45" s="140">
        <v>9</v>
      </c>
      <c r="O45" s="140">
        <v>4</v>
      </c>
      <c r="P45" s="190"/>
      <c r="Q45" s="190"/>
      <c r="R45" s="190"/>
      <c r="S45" s="19">
        <v>203</v>
      </c>
      <c r="T45" s="190">
        <v>7</v>
      </c>
      <c r="U45" s="190">
        <v>6</v>
      </c>
      <c r="V45" s="190"/>
      <c r="W45" s="190"/>
      <c r="X45" s="190"/>
      <c r="Y45" s="189"/>
      <c r="Z45" s="19" t="str">
        <f t="shared" si="1"/>
        <v>1/2 6</v>
      </c>
      <c r="AA45" s="19">
        <f>VLOOKUP(Z45,[6]base!$Q$3:$Z$27,HLOOKUP(VLOOKUP($H45,[6]Film!$B$3:$V$29,21,FALSE),[6]base!$R$1:$Z$2,2,FALSE)+1,FALSE)</f>
        <v>7</v>
      </c>
    </row>
    <row r="46" spans="1:27" x14ac:dyDescent="0.3">
      <c r="A46">
        <v>56</v>
      </c>
      <c r="B46" s="190">
        <v>20190002246</v>
      </c>
      <c r="C46" s="138">
        <v>36</v>
      </c>
      <c r="D46" s="176">
        <v>4</v>
      </c>
      <c r="E46" s="190" t="s">
        <v>584</v>
      </c>
      <c r="F46" s="157" t="s">
        <v>585</v>
      </c>
      <c r="G46" s="18" t="s">
        <v>26</v>
      </c>
      <c r="H46" s="18" t="s">
        <v>140</v>
      </c>
      <c r="I46" s="141">
        <v>8</v>
      </c>
      <c r="J46" s="141">
        <v>6</v>
      </c>
      <c r="K46" s="141">
        <v>4</v>
      </c>
      <c r="L46" s="141">
        <v>4</v>
      </c>
      <c r="M46" s="141">
        <v>4</v>
      </c>
      <c r="N46" s="141">
        <v>12</v>
      </c>
      <c r="O46" s="141">
        <v>4</v>
      </c>
      <c r="S46" s="19">
        <v>204</v>
      </c>
      <c r="T46" s="19">
        <v>8</v>
      </c>
      <c r="U46" s="19">
        <v>6</v>
      </c>
      <c r="Z46" s="19" t="str">
        <f t="shared" si="1"/>
        <v>1/2 6</v>
      </c>
      <c r="AA46" s="19">
        <f>VLOOKUP(Z46,[6]base!$Q$3:$Z$27,HLOOKUP(VLOOKUP($H46,[6]Film!$B$3:$V$29,21,FALSE),[6]base!$R$1:$Z$2,2,FALSE)+1,FALSE)</f>
        <v>7</v>
      </c>
    </row>
    <row r="47" spans="1:27" x14ac:dyDescent="0.3">
      <c r="A47">
        <v>59</v>
      </c>
      <c r="B47" s="16">
        <v>20200038005</v>
      </c>
      <c r="C47" s="138">
        <v>42</v>
      </c>
      <c r="D47" s="176">
        <v>3</v>
      </c>
      <c r="E47" s="190" t="s">
        <v>214</v>
      </c>
      <c r="F47" s="157" t="s">
        <v>215</v>
      </c>
      <c r="G47" s="18" t="s">
        <v>74</v>
      </c>
      <c r="H47" s="18" t="s">
        <v>140</v>
      </c>
      <c r="I47" s="141">
        <v>6</v>
      </c>
      <c r="J47" s="141">
        <v>6</v>
      </c>
      <c r="K47" s="140">
        <v>4</v>
      </c>
      <c r="L47" s="140">
        <v>4</v>
      </c>
      <c r="M47" s="140">
        <v>4</v>
      </c>
      <c r="N47" s="140">
        <v>12</v>
      </c>
      <c r="O47" s="140">
        <v>4</v>
      </c>
      <c r="P47" s="190"/>
      <c r="Q47" s="190"/>
      <c r="R47" s="190"/>
      <c r="S47" s="19">
        <v>204</v>
      </c>
      <c r="T47" s="190">
        <v>7</v>
      </c>
      <c r="U47" s="190">
        <v>7</v>
      </c>
      <c r="V47" s="190"/>
      <c r="W47" s="190"/>
      <c r="X47" s="190"/>
      <c r="Y47" s="189"/>
      <c r="Z47" s="19" t="str">
        <f t="shared" si="1"/>
        <v>1/2 7</v>
      </c>
      <c r="AA47" s="19">
        <f>VLOOKUP(Z47,[6]base!$Q$3:$Z$27,HLOOKUP(VLOOKUP($H47,[6]Film!$B$3:$V$29,21,FALSE),[6]base!$R$1:$Z$2,2,FALSE)+1,FALSE)</f>
        <v>6</v>
      </c>
    </row>
    <row r="48" spans="1:27" x14ac:dyDescent="0.3">
      <c r="A48">
        <v>63</v>
      </c>
      <c r="B48" s="190">
        <v>20200031066</v>
      </c>
      <c r="C48" s="138">
        <v>50</v>
      </c>
      <c r="D48" s="176">
        <v>2</v>
      </c>
      <c r="E48" s="190" t="s">
        <v>155</v>
      </c>
      <c r="F48" s="157" t="s">
        <v>156</v>
      </c>
      <c r="G48" s="18" t="s">
        <v>74</v>
      </c>
      <c r="H48" s="18" t="s">
        <v>140</v>
      </c>
      <c r="I48" s="141">
        <v>9</v>
      </c>
      <c r="J48" s="141">
        <v>7</v>
      </c>
      <c r="K48" s="141">
        <v>4</v>
      </c>
      <c r="L48" s="141">
        <v>4</v>
      </c>
      <c r="M48" s="141">
        <v>4</v>
      </c>
      <c r="N48" s="141">
        <v>12</v>
      </c>
      <c r="O48" s="141">
        <v>4</v>
      </c>
      <c r="S48" s="19">
        <v>203</v>
      </c>
      <c r="T48" s="19">
        <v>8</v>
      </c>
      <c r="U48" s="19">
        <v>7</v>
      </c>
      <c r="Y48" s="157"/>
      <c r="Z48" s="19" t="str">
        <f t="shared" si="1"/>
        <v>1/2 7</v>
      </c>
      <c r="AA48" s="19">
        <f>VLOOKUP(Z48,[6]base!$Q$3:$Z$27,HLOOKUP(VLOOKUP($H48,[6]Film!$B$3:$V$29,21,FALSE),[6]base!$R$1:$Z$2,2,FALSE)+1,FALSE)</f>
        <v>6</v>
      </c>
    </row>
    <row r="49" spans="1:27" x14ac:dyDescent="0.3">
      <c r="A49">
        <v>40</v>
      </c>
      <c r="B49" s="101">
        <v>20190008607</v>
      </c>
      <c r="C49" s="138">
        <v>6</v>
      </c>
      <c r="D49" s="176">
        <v>26</v>
      </c>
      <c r="E49" s="190" t="s">
        <v>169</v>
      </c>
      <c r="F49" s="189" t="s">
        <v>170</v>
      </c>
      <c r="G49" s="189" t="s">
        <v>31</v>
      </c>
      <c r="H49" s="192" t="s">
        <v>140</v>
      </c>
      <c r="I49" s="140">
        <v>8</v>
      </c>
      <c r="J49" s="140">
        <v>2</v>
      </c>
      <c r="K49" s="140">
        <v>2</v>
      </c>
      <c r="L49" s="140">
        <v>2</v>
      </c>
      <c r="M49" s="140">
        <v>2</v>
      </c>
      <c r="N49" s="140">
        <v>6</v>
      </c>
      <c r="O49" s="140">
        <v>2</v>
      </c>
      <c r="P49" s="190"/>
      <c r="Q49" s="190"/>
      <c r="R49" s="190"/>
      <c r="S49" s="19">
        <v>204</v>
      </c>
      <c r="T49" s="190">
        <v>4</v>
      </c>
      <c r="U49" s="190">
        <v>8</v>
      </c>
      <c r="V49" s="190"/>
      <c r="W49" s="190"/>
      <c r="X49" s="190"/>
      <c r="Z49" s="19" t="str">
        <f t="shared" si="1"/>
        <v>1/2 8</v>
      </c>
      <c r="AA49" s="19">
        <f>VLOOKUP(Z49,[6]base!$Q$3:$Z$27,HLOOKUP(VLOOKUP($H49,[6]Film!$B$3:$V$29,21,FALSE),[6]base!$R$1:$Z$2,2,FALSE)+1,FALSE)</f>
        <v>5</v>
      </c>
    </row>
    <row r="50" spans="1:27" x14ac:dyDescent="0.3">
      <c r="A50">
        <v>39</v>
      </c>
      <c r="B50" s="190">
        <v>20190002274</v>
      </c>
      <c r="C50" s="138">
        <v>5</v>
      </c>
      <c r="D50" s="176">
        <v>27</v>
      </c>
      <c r="E50" s="190" t="s">
        <v>183</v>
      </c>
      <c r="F50" s="157" t="s">
        <v>184</v>
      </c>
      <c r="G50" s="18" t="s">
        <v>26</v>
      </c>
      <c r="H50" s="18" t="s">
        <v>140</v>
      </c>
      <c r="I50" s="141">
        <v>9</v>
      </c>
      <c r="J50" s="141">
        <v>2</v>
      </c>
      <c r="K50" s="141">
        <v>2</v>
      </c>
      <c r="L50" s="141">
        <v>2</v>
      </c>
      <c r="M50" s="141">
        <v>3</v>
      </c>
      <c r="N50" s="141">
        <v>7</v>
      </c>
      <c r="O50" s="141">
        <v>2</v>
      </c>
      <c r="S50" s="19">
        <v>203</v>
      </c>
      <c r="T50" s="19">
        <v>4</v>
      </c>
      <c r="U50" s="19">
        <v>8</v>
      </c>
      <c r="Z50" s="19" t="str">
        <f t="shared" si="1"/>
        <v>1/2 8</v>
      </c>
      <c r="AA50" s="19">
        <f>VLOOKUP(Z50,[6]base!$Q$3:$Z$27,HLOOKUP(VLOOKUP($H50,[6]Film!$B$3:$V$29,21,FALSE),[6]base!$R$1:$Z$2,2,FALSE)+1,FALSE)</f>
        <v>5</v>
      </c>
    </row>
    <row r="51" spans="1:27" x14ac:dyDescent="0.3">
      <c r="A51">
        <v>50</v>
      </c>
      <c r="B51" s="190">
        <v>20190003161</v>
      </c>
      <c r="C51" s="138">
        <v>25</v>
      </c>
      <c r="D51" s="176">
        <v>11</v>
      </c>
      <c r="E51" s="16" t="s">
        <v>554</v>
      </c>
      <c r="F51" s="157" t="s">
        <v>596</v>
      </c>
      <c r="G51" s="18" t="s">
        <v>31</v>
      </c>
      <c r="H51" s="18" t="s">
        <v>140</v>
      </c>
      <c r="I51" s="19">
        <v>6</v>
      </c>
      <c r="J51" s="19">
        <v>4</v>
      </c>
      <c r="K51" s="190">
        <v>5</v>
      </c>
      <c r="L51" s="190">
        <v>5</v>
      </c>
      <c r="M51" s="190">
        <v>5</v>
      </c>
      <c r="N51" s="190">
        <v>15</v>
      </c>
      <c r="O51" s="190">
        <v>5</v>
      </c>
      <c r="P51" s="16"/>
      <c r="Q51" s="16"/>
      <c r="R51" s="16"/>
      <c r="S51" s="190"/>
      <c r="T51" s="16"/>
      <c r="U51" s="16"/>
      <c r="V51" s="16"/>
      <c r="W51" s="16"/>
      <c r="X51" s="16"/>
      <c r="Z51" s="19" t="str">
        <f t="shared" si="1"/>
        <v>M 5</v>
      </c>
      <c r="AA51" s="19">
        <f>VLOOKUP(Z51,[6]base!$Q$3:$Z$27,HLOOKUP(VLOOKUP($H51,[6]Film!$B$3:$V$29,21,FALSE),[6]base!$R$1:$Z$2,2,FALSE)+1,FALSE)</f>
        <v>4</v>
      </c>
    </row>
    <row r="52" spans="1:27" x14ac:dyDescent="0.3">
      <c r="A52">
        <v>61</v>
      </c>
      <c r="B52" s="190">
        <v>20210070415</v>
      </c>
      <c r="C52" s="138">
        <v>42</v>
      </c>
      <c r="D52" s="176">
        <v>3</v>
      </c>
      <c r="E52" s="190" t="s">
        <v>205</v>
      </c>
      <c r="F52" s="157" t="s">
        <v>206</v>
      </c>
      <c r="G52" s="18" t="s">
        <v>74</v>
      </c>
      <c r="H52" s="18" t="s">
        <v>140</v>
      </c>
      <c r="I52" s="19">
        <v>7</v>
      </c>
      <c r="J52" s="19">
        <v>7</v>
      </c>
      <c r="K52" s="19">
        <v>5</v>
      </c>
      <c r="L52" s="19">
        <v>5</v>
      </c>
      <c r="M52" s="19">
        <v>5</v>
      </c>
      <c r="N52" s="19">
        <v>15</v>
      </c>
      <c r="O52" s="19">
        <v>5</v>
      </c>
      <c r="Z52" s="19" t="str">
        <f t="shared" si="1"/>
        <v>M 5</v>
      </c>
      <c r="AA52" s="19">
        <f>VLOOKUP(Z52,[6]base!$Q$3:$Z$27,HLOOKUP(VLOOKUP($H52,[6]Film!$B$3:$V$29,21,FALSE),[6]base!$R$1:$Z$2,2,FALSE)+1,FALSE)</f>
        <v>4</v>
      </c>
    </row>
    <row r="53" spans="1:27" x14ac:dyDescent="0.3">
      <c r="A53">
        <v>48</v>
      </c>
      <c r="B53" s="190">
        <v>20210087161</v>
      </c>
      <c r="C53" s="138">
        <v>21</v>
      </c>
      <c r="D53" s="176">
        <v>14</v>
      </c>
      <c r="E53" s="190" t="s">
        <v>151</v>
      </c>
      <c r="F53" s="157" t="s">
        <v>152</v>
      </c>
      <c r="G53" s="18" t="s">
        <v>22</v>
      </c>
      <c r="H53" s="18" t="s">
        <v>140</v>
      </c>
      <c r="I53" s="19">
        <v>8</v>
      </c>
      <c r="J53" s="19">
        <v>4</v>
      </c>
      <c r="K53" s="19">
        <v>5</v>
      </c>
      <c r="L53" s="19">
        <v>5</v>
      </c>
      <c r="M53" s="19">
        <v>5</v>
      </c>
      <c r="N53" s="19">
        <v>15</v>
      </c>
      <c r="O53" s="19">
        <v>5</v>
      </c>
      <c r="Y53" s="157"/>
      <c r="Z53" s="19" t="str">
        <f t="shared" si="1"/>
        <v>M 5</v>
      </c>
      <c r="AA53" s="19">
        <f>VLOOKUP(Z53,[6]base!$Q$3:$Z$27,HLOOKUP(VLOOKUP($H53,[6]Film!$B$3:$V$29,21,FALSE),[6]base!$R$1:$Z$2,2,FALSE)+1,FALSE)</f>
        <v>4</v>
      </c>
    </row>
    <row r="54" spans="1:27" x14ac:dyDescent="0.3">
      <c r="A54">
        <v>55</v>
      </c>
      <c r="B54" s="101">
        <v>20220104195</v>
      </c>
      <c r="C54" s="138">
        <v>30</v>
      </c>
      <c r="D54" s="176">
        <v>7</v>
      </c>
      <c r="E54" s="191" t="s">
        <v>829</v>
      </c>
      <c r="F54" s="192" t="s">
        <v>830</v>
      </c>
      <c r="G54" s="189" t="s">
        <v>74</v>
      </c>
      <c r="H54" s="193" t="s">
        <v>140</v>
      </c>
      <c r="I54" s="190">
        <v>9</v>
      </c>
      <c r="J54" s="190">
        <v>6</v>
      </c>
      <c r="K54" s="19">
        <v>5</v>
      </c>
      <c r="L54" s="19">
        <v>5</v>
      </c>
      <c r="M54" s="19">
        <v>5</v>
      </c>
      <c r="N54" s="19">
        <v>15</v>
      </c>
      <c r="O54" s="19">
        <v>5</v>
      </c>
      <c r="Y54" s="157"/>
      <c r="Z54" s="19" t="str">
        <f t="shared" si="1"/>
        <v>M 5</v>
      </c>
      <c r="AA54" s="19">
        <f>VLOOKUP(Z54,[6]base!$Q$3:$Z$27,HLOOKUP(VLOOKUP($H54,[6]Film!$B$3:$V$29,21,FALSE),[6]base!$R$1:$Z$2,2,FALSE)+1,FALSE)</f>
        <v>4</v>
      </c>
    </row>
    <row r="55" spans="1:27" x14ac:dyDescent="0.3">
      <c r="A55">
        <v>51</v>
      </c>
      <c r="B55" s="16">
        <v>20220090568</v>
      </c>
      <c r="C55" s="138">
        <v>25</v>
      </c>
      <c r="D55" s="176">
        <v>11</v>
      </c>
      <c r="E55" s="16" t="s">
        <v>222</v>
      </c>
      <c r="F55" t="s">
        <v>223</v>
      </c>
      <c r="G55" s="18" t="s">
        <v>22</v>
      </c>
      <c r="H55" s="18" t="s">
        <v>140</v>
      </c>
      <c r="I55" s="19">
        <v>6</v>
      </c>
      <c r="J55" s="19">
        <v>5</v>
      </c>
      <c r="K55" s="190">
        <v>6</v>
      </c>
      <c r="L55" s="190">
        <v>7</v>
      </c>
      <c r="M55" s="190">
        <v>6</v>
      </c>
      <c r="N55" s="190">
        <v>19</v>
      </c>
      <c r="O55" s="190">
        <v>6</v>
      </c>
      <c r="P55" s="190"/>
      <c r="Q55" s="190"/>
      <c r="R55" s="190"/>
      <c r="S55" s="190"/>
      <c r="T55" s="190"/>
      <c r="U55" s="190"/>
      <c r="V55" s="190"/>
      <c r="W55" s="190"/>
      <c r="X55" s="190"/>
      <c r="Y55" s="189"/>
      <c r="Z55" s="19" t="str">
        <f t="shared" si="1"/>
        <v>M 6</v>
      </c>
      <c r="AA55" s="19">
        <f>VLOOKUP(Z55,[6]base!$Q$3:$Z$27,HLOOKUP(VLOOKUP($H55,[6]Film!$B$3:$V$29,21,FALSE),[6]base!$R$1:$Z$2,2,FALSE)+1,FALSE)</f>
        <v>3</v>
      </c>
    </row>
    <row r="56" spans="1:27" x14ac:dyDescent="0.3">
      <c r="A56">
        <v>49</v>
      </c>
      <c r="B56" s="101">
        <v>20210079604</v>
      </c>
      <c r="C56" s="138">
        <v>22</v>
      </c>
      <c r="D56" s="142">
        <v>12</v>
      </c>
      <c r="E56" s="101" t="s">
        <v>191</v>
      </c>
      <c r="F56" s="102" t="s">
        <v>192</v>
      </c>
      <c r="G56" s="102" t="s">
        <v>74</v>
      </c>
      <c r="H56" s="102" t="s">
        <v>140</v>
      </c>
      <c r="I56" s="190">
        <v>7</v>
      </c>
      <c r="J56" s="190">
        <v>4</v>
      </c>
      <c r="K56" s="19">
        <v>6</v>
      </c>
      <c r="L56" s="19">
        <v>6</v>
      </c>
      <c r="M56" s="19">
        <v>7</v>
      </c>
      <c r="N56" s="19">
        <v>19</v>
      </c>
      <c r="O56" s="19">
        <v>6</v>
      </c>
      <c r="Y56" s="157"/>
      <c r="Z56" s="19" t="str">
        <f t="shared" si="1"/>
        <v>M 6</v>
      </c>
      <c r="AA56" s="19">
        <f>VLOOKUP(Z56,[6]base!$Q$3:$Z$27,HLOOKUP(VLOOKUP($H56,[6]Film!$B$3:$V$29,21,FALSE),[6]base!$R$1:$Z$2,2,FALSE)+1,FALSE)</f>
        <v>3</v>
      </c>
    </row>
    <row r="57" spans="1:27" x14ac:dyDescent="0.3">
      <c r="A57">
        <v>62</v>
      </c>
      <c r="B57" s="190">
        <v>20220087931</v>
      </c>
      <c r="C57" s="138">
        <v>42</v>
      </c>
      <c r="D57" s="176">
        <v>3</v>
      </c>
      <c r="E57" s="190" t="s">
        <v>506</v>
      </c>
      <c r="F57" s="157" t="s">
        <v>815</v>
      </c>
      <c r="G57" s="18" t="s">
        <v>26</v>
      </c>
      <c r="H57" s="18" t="s">
        <v>140</v>
      </c>
      <c r="I57" s="19">
        <v>8</v>
      </c>
      <c r="J57" s="19">
        <v>7</v>
      </c>
      <c r="K57" s="19">
        <v>6</v>
      </c>
      <c r="L57" s="19">
        <v>6</v>
      </c>
      <c r="M57" s="19">
        <v>6</v>
      </c>
      <c r="N57" s="19">
        <v>18</v>
      </c>
      <c r="O57" s="19">
        <v>6</v>
      </c>
      <c r="Y57" s="189"/>
      <c r="Z57" s="19" t="str">
        <f t="shared" si="1"/>
        <v>M 6</v>
      </c>
      <c r="AA57" s="19">
        <f>VLOOKUP(Z57,[6]base!$Q$3:$Z$27,HLOOKUP(VLOOKUP($H57,[6]Film!$B$3:$V$29,21,FALSE),[6]base!$R$1:$Z$2,2,FALSE)+1,FALSE)</f>
        <v>3</v>
      </c>
    </row>
    <row r="58" spans="1:27" x14ac:dyDescent="0.3">
      <c r="A58">
        <v>47</v>
      </c>
      <c r="B58" s="190">
        <v>20210058430</v>
      </c>
      <c r="C58" s="138">
        <v>16</v>
      </c>
      <c r="D58" s="176">
        <v>15</v>
      </c>
      <c r="E58" s="191" t="s">
        <v>159</v>
      </c>
      <c r="F58" s="192" t="s">
        <v>160</v>
      </c>
      <c r="G58" s="189" t="s">
        <v>22</v>
      </c>
      <c r="H58" s="192" t="s">
        <v>140</v>
      </c>
      <c r="I58" s="19">
        <v>9</v>
      </c>
      <c r="J58" s="19">
        <v>4</v>
      </c>
      <c r="K58" s="190">
        <v>6</v>
      </c>
      <c r="L58" s="190">
        <v>6</v>
      </c>
      <c r="M58" s="190">
        <v>7</v>
      </c>
      <c r="N58" s="190">
        <v>19</v>
      </c>
      <c r="O58" s="190">
        <v>6</v>
      </c>
      <c r="P58" s="190"/>
      <c r="Q58" s="190"/>
      <c r="R58" s="190"/>
      <c r="S58" s="190"/>
      <c r="T58" s="190"/>
      <c r="U58" s="190"/>
      <c r="V58" s="190"/>
      <c r="W58" s="190"/>
      <c r="X58" s="190"/>
      <c r="Y58" s="189"/>
      <c r="Z58" s="19" t="str">
        <f t="shared" si="1"/>
        <v>M 6</v>
      </c>
      <c r="AA58" s="19">
        <f>VLOOKUP(Z58,[6]base!$Q$3:$Z$27,HLOOKUP(VLOOKUP($H58,[6]Film!$B$3:$V$29,21,FALSE),[6]base!$R$1:$Z$2,2,FALSE)+1,FALSE)</f>
        <v>3</v>
      </c>
    </row>
    <row r="59" spans="1:27" x14ac:dyDescent="0.3">
      <c r="A59">
        <v>60</v>
      </c>
      <c r="B59" s="16">
        <v>20200040755</v>
      </c>
      <c r="C59" s="138">
        <v>42</v>
      </c>
      <c r="D59" s="176">
        <v>3</v>
      </c>
      <c r="E59" s="16" t="s">
        <v>272</v>
      </c>
      <c r="F59" t="s">
        <v>849</v>
      </c>
      <c r="G59" s="18" t="s">
        <v>74</v>
      </c>
      <c r="H59" s="18" t="s">
        <v>140</v>
      </c>
      <c r="I59" s="19">
        <v>6</v>
      </c>
      <c r="J59" s="19">
        <v>7</v>
      </c>
      <c r="K59" s="19">
        <v>7</v>
      </c>
      <c r="L59" s="19">
        <v>6</v>
      </c>
      <c r="M59" s="19">
        <v>7</v>
      </c>
      <c r="N59" s="19">
        <v>20</v>
      </c>
      <c r="O59" s="19">
        <v>7</v>
      </c>
      <c r="Y59" s="189"/>
      <c r="Z59" s="19" t="str">
        <f t="shared" si="1"/>
        <v>M 7</v>
      </c>
      <c r="AA59" s="19">
        <f>VLOOKUP(Z59,[6]base!$Q$3:$Z$27,HLOOKUP(VLOOKUP($H59,[6]Film!$B$3:$V$29,21,FALSE),[6]base!$R$1:$Z$2,2,FALSE)+1,FALSE)</f>
        <v>2</v>
      </c>
    </row>
    <row r="60" spans="1:27" x14ac:dyDescent="0.3">
      <c r="A60">
        <v>58</v>
      </c>
      <c r="B60" s="190">
        <v>20210087282</v>
      </c>
      <c r="C60" s="138">
        <v>36</v>
      </c>
      <c r="D60" s="176">
        <v>4</v>
      </c>
      <c r="E60" s="191" t="s">
        <v>165</v>
      </c>
      <c r="F60" s="192" t="s">
        <v>166</v>
      </c>
      <c r="G60" s="189" t="s">
        <v>31</v>
      </c>
      <c r="H60" s="193" t="s">
        <v>140</v>
      </c>
      <c r="I60" s="19">
        <v>7</v>
      </c>
      <c r="J60" s="19">
        <v>6</v>
      </c>
      <c r="K60" s="19">
        <v>7</v>
      </c>
      <c r="L60" s="19">
        <v>7</v>
      </c>
      <c r="M60" s="19">
        <v>6</v>
      </c>
      <c r="N60" s="19">
        <v>20</v>
      </c>
      <c r="O60" s="19">
        <v>7</v>
      </c>
      <c r="Y60" s="157"/>
      <c r="Z60" s="19" t="str">
        <f t="shared" si="1"/>
        <v>M 7</v>
      </c>
      <c r="AA60" s="19">
        <f>VLOOKUP(Z60,[6]base!$Q$3:$Z$27,HLOOKUP(VLOOKUP($H60,[6]Film!$B$3:$V$29,21,FALSE),[6]base!$R$1:$Z$2,2,FALSE)+1,FALSE)</f>
        <v>2</v>
      </c>
    </row>
    <row r="61" spans="1:27" x14ac:dyDescent="0.3">
      <c r="A61">
        <v>65</v>
      </c>
      <c r="B61" s="16">
        <v>20220087888</v>
      </c>
      <c r="D61" s="176">
        <v>0</v>
      </c>
      <c r="E61" s="188" t="s">
        <v>748</v>
      </c>
      <c r="F61" s="159" t="s">
        <v>749</v>
      </c>
      <c r="G61" s="159" t="s">
        <v>26</v>
      </c>
      <c r="H61" s="159" t="s">
        <v>140</v>
      </c>
      <c r="I61" s="19">
        <v>8</v>
      </c>
      <c r="J61" s="19">
        <v>8</v>
      </c>
      <c r="K61" s="190">
        <v>7</v>
      </c>
      <c r="L61" s="190">
        <v>7</v>
      </c>
      <c r="M61" s="190">
        <v>7</v>
      </c>
      <c r="N61" s="190">
        <v>21</v>
      </c>
      <c r="O61" s="190">
        <v>7</v>
      </c>
      <c r="P61" s="190"/>
      <c r="Q61" s="190"/>
      <c r="R61" s="190"/>
      <c r="S61" s="16"/>
      <c r="T61" s="190"/>
      <c r="U61" s="190"/>
      <c r="V61" s="190"/>
      <c r="W61" s="190"/>
      <c r="X61" s="190"/>
      <c r="Y61" s="17"/>
      <c r="Z61" s="19" t="str">
        <f t="shared" si="1"/>
        <v>M 7</v>
      </c>
      <c r="AA61" s="19">
        <f>VLOOKUP(Z61,[6]base!$Q$3:$Z$27,HLOOKUP(VLOOKUP($H61,[6]Film!$B$3:$V$29,21,FALSE),[6]base!$R$1:$Z$2,2,FALSE)+1,FALSE)</f>
        <v>2</v>
      </c>
    </row>
    <row r="62" spans="1:27" x14ac:dyDescent="0.3">
      <c r="A62">
        <v>64</v>
      </c>
      <c r="B62" s="101">
        <v>20210058459</v>
      </c>
      <c r="C62" s="138">
        <v>50</v>
      </c>
      <c r="D62" s="176">
        <v>2</v>
      </c>
      <c r="E62" s="191" t="s">
        <v>147</v>
      </c>
      <c r="F62" s="192" t="s">
        <v>148</v>
      </c>
      <c r="G62" s="189" t="s">
        <v>31</v>
      </c>
      <c r="H62" s="193" t="s">
        <v>140</v>
      </c>
      <c r="I62" s="190">
        <v>9</v>
      </c>
      <c r="J62" s="190">
        <v>8</v>
      </c>
      <c r="K62" s="19">
        <v>7</v>
      </c>
      <c r="L62" s="19">
        <v>7</v>
      </c>
      <c r="M62" s="19">
        <v>6</v>
      </c>
      <c r="N62" s="19">
        <v>20</v>
      </c>
      <c r="O62" s="19">
        <v>7</v>
      </c>
      <c r="Y62" s="157"/>
      <c r="Z62" s="19" t="str">
        <f t="shared" si="1"/>
        <v>M 7</v>
      </c>
      <c r="AA62" s="19">
        <f>VLOOKUP(Z62,[6]base!$Q$3:$Z$27,HLOOKUP(VLOOKUP($H62,[6]Film!$B$3:$V$29,21,FALSE),[6]base!$R$1:$Z$2,2,FALSE)+1,FALSE)</f>
        <v>2</v>
      </c>
    </row>
    <row r="63" spans="1:27" x14ac:dyDescent="0.3">
      <c r="A63">
        <v>66</v>
      </c>
      <c r="B63" s="101">
        <v>20220117181</v>
      </c>
      <c r="D63" s="142"/>
      <c r="E63" s="101" t="s">
        <v>1064</v>
      </c>
      <c r="F63" s="102" t="s">
        <v>1065</v>
      </c>
      <c r="G63" s="102" t="s">
        <v>74</v>
      </c>
      <c r="H63" s="102" t="s">
        <v>140</v>
      </c>
      <c r="I63" s="190">
        <v>7</v>
      </c>
      <c r="J63" s="190">
        <v>8</v>
      </c>
      <c r="K63" s="19">
        <v>8</v>
      </c>
      <c r="L63" s="19">
        <v>8</v>
      </c>
      <c r="M63" s="19" t="s">
        <v>41</v>
      </c>
      <c r="N63" s="19">
        <v>26</v>
      </c>
      <c r="O63" s="19">
        <v>8</v>
      </c>
      <c r="Z63" s="19" t="str">
        <f t="shared" si="1"/>
        <v>M 8</v>
      </c>
      <c r="AA63" s="19">
        <f>VLOOKUP(Z63,[6]base!$Q$3:$Z$27,HLOOKUP(VLOOKUP($H63,[6]Film!$B$3:$V$29,21,FALSE),[6]base!$R$1:$Z$2,2,FALSE)+1,FALSE)</f>
        <v>1</v>
      </c>
    </row>
    <row r="64" spans="1:27" x14ac:dyDescent="0.3">
      <c r="A64">
        <v>54</v>
      </c>
      <c r="B64" s="190">
        <v>20200031137</v>
      </c>
      <c r="C64" s="138">
        <v>30</v>
      </c>
      <c r="D64" s="176">
        <v>7</v>
      </c>
      <c r="E64" s="190" t="s">
        <v>143</v>
      </c>
      <c r="F64" s="157" t="s">
        <v>144</v>
      </c>
      <c r="G64" s="18" t="s">
        <v>74</v>
      </c>
      <c r="H64" s="18" t="s">
        <v>140</v>
      </c>
      <c r="I64" s="19">
        <v>9</v>
      </c>
      <c r="J64" s="19">
        <v>5</v>
      </c>
      <c r="K64" s="19">
        <v>8</v>
      </c>
      <c r="L64" s="19">
        <v>8</v>
      </c>
      <c r="M64" s="19">
        <v>8</v>
      </c>
      <c r="N64" s="19">
        <v>24</v>
      </c>
      <c r="O64" s="19">
        <v>8</v>
      </c>
      <c r="Y64" s="157"/>
      <c r="Z64" s="19" t="str">
        <f t="shared" si="1"/>
        <v>M 8</v>
      </c>
      <c r="AA64" s="19">
        <f>VLOOKUP(Z64,[6]base!$Q$3:$Z$27,HLOOKUP(VLOOKUP($H64,[6]Film!$B$3:$V$29,21,FALSE),[6]base!$R$1:$Z$2,2,FALSE)+1,FALSE)</f>
        <v>1</v>
      </c>
    </row>
    <row r="65" spans="1:27" x14ac:dyDescent="0.3">
      <c r="A65">
        <v>53</v>
      </c>
      <c r="B65" s="190">
        <v>20210060491</v>
      </c>
      <c r="C65" s="138">
        <v>29</v>
      </c>
      <c r="D65" s="176">
        <v>8</v>
      </c>
      <c r="E65" s="190" t="s">
        <v>359</v>
      </c>
      <c r="F65" s="157" t="s">
        <v>958</v>
      </c>
      <c r="G65" s="18" t="s">
        <v>22</v>
      </c>
      <c r="H65" s="18" t="s">
        <v>140</v>
      </c>
      <c r="I65" s="19">
        <v>8</v>
      </c>
      <c r="J65" s="19">
        <v>5</v>
      </c>
      <c r="K65" s="19" t="s">
        <v>41</v>
      </c>
      <c r="L65" s="19" t="s">
        <v>41</v>
      </c>
      <c r="M65" s="19" t="s">
        <v>41</v>
      </c>
      <c r="N65" s="19">
        <v>30</v>
      </c>
      <c r="O65" s="19" t="s">
        <v>119</v>
      </c>
      <c r="Z65" s="19" t="str">
        <f t="shared" si="1"/>
        <v>Abs</v>
      </c>
      <c r="AA65" s="19">
        <f>VLOOKUP(Z65,[6]base!$Q$3:$Z$27,HLOOKUP(VLOOKUP($H65,[6]Film!$B$3:$V$29,21,FALSE),[6]base!$R$1:$Z$2,2,FALSE)+1,FALSE)</f>
        <v>0</v>
      </c>
    </row>
    <row r="66" spans="1:27" s="98" customFormat="1" ht="18" customHeight="1" x14ac:dyDescent="0.3">
      <c r="A66" s="157">
        <v>68</v>
      </c>
      <c r="B66" s="101">
        <v>20190001943</v>
      </c>
      <c r="C66" s="190">
        <v>2</v>
      </c>
      <c r="D66" s="101">
        <v>45</v>
      </c>
      <c r="E66" s="105" t="s">
        <v>260</v>
      </c>
      <c r="F66" s="106" t="s">
        <v>261</v>
      </c>
      <c r="G66" s="106" t="s">
        <v>22</v>
      </c>
      <c r="H66" s="106" t="s">
        <v>226</v>
      </c>
      <c r="I66" s="190">
        <v>11</v>
      </c>
      <c r="J66" s="190">
        <v>1</v>
      </c>
      <c r="K66" s="190">
        <v>1</v>
      </c>
      <c r="L66" s="190">
        <v>1</v>
      </c>
      <c r="M66" s="190">
        <v>1</v>
      </c>
      <c r="N66" s="190">
        <v>3</v>
      </c>
      <c r="O66" s="190">
        <v>1</v>
      </c>
      <c r="P66" s="190"/>
      <c r="Q66" s="190"/>
      <c r="R66" s="190"/>
      <c r="S66" s="190">
        <v>206</v>
      </c>
      <c r="T66" s="190">
        <v>1</v>
      </c>
      <c r="U66" s="190">
        <v>1</v>
      </c>
      <c r="V66" s="190">
        <v>103</v>
      </c>
      <c r="W66" s="190">
        <v>1.9999999999999996</v>
      </c>
      <c r="X66" s="190">
        <v>1</v>
      </c>
      <c r="Y66" s="189"/>
      <c r="Z66" s="100">
        <f t="shared" ref="Z66:Z97" si="2">IF(O66="Abs","Abs",IF(X66&lt;&gt;"",X66,IF(U66&lt;&gt;"",CONCATENATE("1/2 ",U66),IF(R66&lt;&gt;"",CONCATENATE("1/4 ",R66),CONCATENATE("M ",O66)))))</f>
        <v>1</v>
      </c>
      <c r="AA66" s="100">
        <f>VLOOKUP(Z66,[6]base!$Q$3:$Z$27,HLOOKUP(VLOOKUP($H66,[6]Film!$B$3:$V$29,21,FALSE),[6]base!$R$1:$Z$2,2,FALSE)+1,FALSE)</f>
        <v>22</v>
      </c>
    </row>
    <row r="67" spans="1:27" x14ac:dyDescent="0.3">
      <c r="A67">
        <v>71</v>
      </c>
      <c r="B67" s="190">
        <v>20210081597</v>
      </c>
      <c r="C67" s="138">
        <v>5</v>
      </c>
      <c r="D67" s="176">
        <v>30</v>
      </c>
      <c r="E67" s="190" t="s">
        <v>231</v>
      </c>
      <c r="F67" s="157" t="s">
        <v>232</v>
      </c>
      <c r="G67" s="18" t="s">
        <v>31</v>
      </c>
      <c r="H67" s="18" t="s">
        <v>226</v>
      </c>
      <c r="I67" s="144">
        <v>13</v>
      </c>
      <c r="J67" s="144">
        <v>2</v>
      </c>
      <c r="K67" s="144">
        <v>2</v>
      </c>
      <c r="L67" s="144">
        <v>2</v>
      </c>
      <c r="M67" s="144">
        <v>2</v>
      </c>
      <c r="N67" s="144">
        <v>6</v>
      </c>
      <c r="O67" s="144">
        <v>2</v>
      </c>
      <c r="S67" s="19">
        <v>205</v>
      </c>
      <c r="T67" s="19">
        <v>4</v>
      </c>
      <c r="U67" s="19">
        <v>3</v>
      </c>
      <c r="V67" s="19">
        <v>103</v>
      </c>
      <c r="W67" s="19">
        <v>5</v>
      </c>
      <c r="X67" s="19">
        <v>2</v>
      </c>
      <c r="Y67" s="189"/>
      <c r="Z67" s="19">
        <f t="shared" si="2"/>
        <v>2</v>
      </c>
      <c r="AA67" s="19">
        <f>VLOOKUP(Z67,[6]base!$Q$3:$Z$27,HLOOKUP(VLOOKUP($H67,[6]Film!$B$3:$V$29,21,FALSE),[6]base!$R$1:$Z$2,2,FALSE)+1,FALSE)</f>
        <v>18</v>
      </c>
    </row>
    <row r="68" spans="1:27" x14ac:dyDescent="0.3">
      <c r="A68">
        <v>81</v>
      </c>
      <c r="B68" s="190">
        <v>20180003533</v>
      </c>
      <c r="C68" s="138">
        <v>17</v>
      </c>
      <c r="D68" s="176">
        <v>15</v>
      </c>
      <c r="E68" s="190" t="s">
        <v>224</v>
      </c>
      <c r="F68" s="157" t="s">
        <v>225</v>
      </c>
      <c r="G68" s="18" t="s">
        <v>26</v>
      </c>
      <c r="H68" s="18" t="s">
        <v>226</v>
      </c>
      <c r="I68" s="144">
        <v>12</v>
      </c>
      <c r="J68" s="144">
        <v>4</v>
      </c>
      <c r="K68" s="144">
        <v>3</v>
      </c>
      <c r="L68" s="144">
        <v>1</v>
      </c>
      <c r="M68" s="144">
        <v>2</v>
      </c>
      <c r="N68" s="144">
        <v>6</v>
      </c>
      <c r="O68" s="144">
        <v>2</v>
      </c>
      <c r="S68" s="19">
        <v>206</v>
      </c>
      <c r="T68" s="19">
        <v>4</v>
      </c>
      <c r="U68" s="19">
        <v>3</v>
      </c>
      <c r="V68" s="19">
        <v>103</v>
      </c>
      <c r="W68" s="19">
        <v>6</v>
      </c>
      <c r="X68" s="19">
        <v>3</v>
      </c>
      <c r="Y68" s="157"/>
      <c r="Z68" s="19">
        <f t="shared" si="2"/>
        <v>3</v>
      </c>
      <c r="AA68" s="19">
        <f>VLOOKUP(Z68,[6]base!$Q$3:$Z$27,HLOOKUP(VLOOKUP($H68,[6]Film!$B$3:$V$29,21,FALSE),[6]base!$R$1:$Z$2,2,FALSE)+1,FALSE)</f>
        <v>15</v>
      </c>
    </row>
    <row r="69" spans="1:27" x14ac:dyDescent="0.3">
      <c r="A69">
        <v>67</v>
      </c>
      <c r="B69" s="101">
        <v>20220107677</v>
      </c>
      <c r="C69" s="138">
        <v>1</v>
      </c>
      <c r="D69" s="176">
        <v>48</v>
      </c>
      <c r="E69" s="188" t="s">
        <v>227</v>
      </c>
      <c r="F69" s="159" t="s">
        <v>228</v>
      </c>
      <c r="G69" s="159" t="s">
        <v>31</v>
      </c>
      <c r="H69" s="159" t="s">
        <v>226</v>
      </c>
      <c r="I69" s="143">
        <v>10</v>
      </c>
      <c r="J69" s="143">
        <v>1</v>
      </c>
      <c r="K69" s="144">
        <v>1</v>
      </c>
      <c r="L69" s="144">
        <v>1</v>
      </c>
      <c r="M69" s="144">
        <v>1</v>
      </c>
      <c r="N69" s="144">
        <v>3</v>
      </c>
      <c r="O69" s="144">
        <v>1</v>
      </c>
      <c r="S69" s="19">
        <v>205</v>
      </c>
      <c r="T69" s="19">
        <v>1</v>
      </c>
      <c r="U69" s="19">
        <v>1</v>
      </c>
      <c r="V69" s="19">
        <v>103</v>
      </c>
      <c r="W69" s="19">
        <v>1.0000000000000009</v>
      </c>
      <c r="X69" s="19">
        <v>4</v>
      </c>
      <c r="Y69" s="157"/>
      <c r="Z69" s="19">
        <f t="shared" si="2"/>
        <v>4</v>
      </c>
      <c r="AA69" s="19">
        <f>VLOOKUP(Z69,[6]base!$Q$3:$Z$27,HLOOKUP(VLOOKUP($H69,[6]Film!$B$3:$V$29,21,FALSE),[6]base!$R$1:$Z$2,2,FALSE)+1,FALSE)</f>
        <v>13</v>
      </c>
    </row>
    <row r="70" spans="1:27" x14ac:dyDescent="0.3">
      <c r="A70">
        <v>70</v>
      </c>
      <c r="B70" s="190">
        <v>20200030290</v>
      </c>
      <c r="C70" s="138">
        <v>4</v>
      </c>
      <c r="D70" s="176">
        <v>33</v>
      </c>
      <c r="E70" s="190" t="s">
        <v>262</v>
      </c>
      <c r="F70" s="157" t="s">
        <v>263</v>
      </c>
      <c r="G70" s="18" t="s">
        <v>22</v>
      </c>
      <c r="H70" s="18" t="s">
        <v>226</v>
      </c>
      <c r="I70" s="144">
        <v>13</v>
      </c>
      <c r="J70" s="144">
        <v>1</v>
      </c>
      <c r="K70" s="144">
        <v>1</v>
      </c>
      <c r="L70" s="144">
        <v>1</v>
      </c>
      <c r="M70" s="144">
        <v>1</v>
      </c>
      <c r="N70" s="144">
        <v>3</v>
      </c>
      <c r="O70" s="144">
        <v>1</v>
      </c>
      <c r="S70" s="19">
        <v>206</v>
      </c>
      <c r="T70" s="19">
        <v>2</v>
      </c>
      <c r="U70" s="19">
        <v>2</v>
      </c>
      <c r="V70" s="19">
        <v>103</v>
      </c>
      <c r="W70" s="19">
        <v>3.9999999999999991</v>
      </c>
      <c r="X70" s="19">
        <v>6</v>
      </c>
      <c r="Y70" s="189"/>
      <c r="Z70" s="205">
        <v>5</v>
      </c>
      <c r="AA70" s="205">
        <f>VLOOKUP(Z70,[6]base!$Q$3:$Z$27,HLOOKUP(VLOOKUP($H70,[6]Film!$B$3:$V$29,21,FALSE),[6]base!$R$1:$Z$2,2,FALSE)+1,FALSE)</f>
        <v>12</v>
      </c>
    </row>
    <row r="71" spans="1:27" x14ac:dyDescent="0.3">
      <c r="A71">
        <v>85</v>
      </c>
      <c r="B71" s="101">
        <v>20180016878</v>
      </c>
      <c r="C71" s="138">
        <v>25</v>
      </c>
      <c r="D71" s="142">
        <v>12</v>
      </c>
      <c r="E71" s="101" t="s">
        <v>248</v>
      </c>
      <c r="F71" s="102" t="s">
        <v>249</v>
      </c>
      <c r="G71" s="102" t="s">
        <v>74</v>
      </c>
      <c r="H71" s="102" t="s">
        <v>226</v>
      </c>
      <c r="I71" s="143">
        <v>11</v>
      </c>
      <c r="J71" s="143">
        <v>5</v>
      </c>
      <c r="K71" s="144">
        <v>3</v>
      </c>
      <c r="L71" s="144">
        <v>3</v>
      </c>
      <c r="M71" s="144">
        <v>2</v>
      </c>
      <c r="N71" s="144">
        <v>8</v>
      </c>
      <c r="O71" s="144">
        <v>3</v>
      </c>
      <c r="S71" s="19">
        <v>206</v>
      </c>
      <c r="T71" s="19">
        <v>5</v>
      </c>
      <c r="U71" s="19">
        <v>4</v>
      </c>
      <c r="V71" s="19">
        <v>103</v>
      </c>
      <c r="W71" s="19">
        <v>8</v>
      </c>
      <c r="X71" s="19">
        <v>7</v>
      </c>
      <c r="Z71" s="205">
        <v>6</v>
      </c>
      <c r="AA71" s="205">
        <f>VLOOKUP(Z71,[6]base!$Q$3:$Z$27,HLOOKUP(VLOOKUP($H71,[6]Film!$B$3:$V$29,21,FALSE),[6]base!$R$1:$Z$2,2,FALSE)+1,FALSE)</f>
        <v>11</v>
      </c>
    </row>
    <row r="72" spans="1:27" x14ac:dyDescent="0.3">
      <c r="A72">
        <v>73</v>
      </c>
      <c r="B72" s="101">
        <v>20210057426</v>
      </c>
      <c r="C72" s="138">
        <v>7</v>
      </c>
      <c r="D72" s="176">
        <v>26</v>
      </c>
      <c r="E72" s="191" t="s">
        <v>229</v>
      </c>
      <c r="F72" s="192" t="s">
        <v>230</v>
      </c>
      <c r="G72" s="189" t="s">
        <v>31</v>
      </c>
      <c r="H72" s="192" t="s">
        <v>226</v>
      </c>
      <c r="I72" s="143">
        <v>11</v>
      </c>
      <c r="J72" s="143">
        <v>2</v>
      </c>
      <c r="K72" s="143">
        <v>2</v>
      </c>
      <c r="L72" s="143">
        <v>2</v>
      </c>
      <c r="M72" s="143">
        <v>3</v>
      </c>
      <c r="N72" s="143">
        <v>7</v>
      </c>
      <c r="O72" s="143">
        <v>2</v>
      </c>
      <c r="P72" s="16"/>
      <c r="Q72" s="16"/>
      <c r="R72" s="16"/>
      <c r="S72" s="19">
        <v>205</v>
      </c>
      <c r="T72" s="16">
        <v>3</v>
      </c>
      <c r="U72" s="16">
        <v>4</v>
      </c>
      <c r="V72" s="19">
        <v>103</v>
      </c>
      <c r="W72" s="16">
        <v>7</v>
      </c>
      <c r="X72" s="16">
        <v>8</v>
      </c>
      <c r="Y72" s="157"/>
      <c r="Z72" s="205">
        <v>7</v>
      </c>
      <c r="AA72" s="205">
        <f>VLOOKUP(Z72,[6]base!$Q$3:$Z$27,HLOOKUP(VLOOKUP($H72,[6]Film!$B$3:$V$29,21,FALSE),[6]base!$R$1:$Z$2,2,FALSE)+1,FALSE)</f>
        <v>10</v>
      </c>
    </row>
    <row r="73" spans="1:27" x14ac:dyDescent="0.3">
      <c r="A73">
        <v>69</v>
      </c>
      <c r="B73" s="101">
        <v>20200055586</v>
      </c>
      <c r="C73" s="138">
        <v>3</v>
      </c>
      <c r="D73" s="142">
        <v>39</v>
      </c>
      <c r="E73" s="101" t="s">
        <v>246</v>
      </c>
      <c r="F73" s="102" t="s">
        <v>247</v>
      </c>
      <c r="G73" s="102" t="s">
        <v>31</v>
      </c>
      <c r="H73" s="102" t="s">
        <v>226</v>
      </c>
      <c r="I73" s="143">
        <v>12</v>
      </c>
      <c r="J73" s="143">
        <v>1</v>
      </c>
      <c r="K73" s="144">
        <v>1</v>
      </c>
      <c r="L73" s="144">
        <v>2</v>
      </c>
      <c r="M73" s="144">
        <v>1</v>
      </c>
      <c r="N73" s="144">
        <v>4</v>
      </c>
      <c r="O73" s="144">
        <v>1</v>
      </c>
      <c r="S73" s="19">
        <v>205</v>
      </c>
      <c r="T73" s="19">
        <v>2</v>
      </c>
      <c r="U73" s="19">
        <v>2</v>
      </c>
      <c r="V73" s="19">
        <v>103</v>
      </c>
      <c r="W73" s="19">
        <v>3.0000000000000004</v>
      </c>
      <c r="X73" s="19">
        <v>5</v>
      </c>
      <c r="Y73" s="17"/>
      <c r="Z73" s="205">
        <v>8</v>
      </c>
      <c r="AA73" s="205">
        <f>VLOOKUP(Z73,[6]base!$Q$3:$Z$27,HLOOKUP(VLOOKUP($H73,[6]Film!$B$3:$V$29,21,FALSE),[6]base!$R$1:$Z$2,2,FALSE)+1,FALSE)</f>
        <v>9</v>
      </c>
    </row>
    <row r="74" spans="1:27" x14ac:dyDescent="0.3">
      <c r="A74">
        <v>74</v>
      </c>
      <c r="B74" s="101">
        <v>20210084484</v>
      </c>
      <c r="C74" s="138">
        <v>8</v>
      </c>
      <c r="D74" s="70">
        <v>24</v>
      </c>
      <c r="E74" s="191" t="s">
        <v>233</v>
      </c>
      <c r="F74" s="192" t="s">
        <v>234</v>
      </c>
      <c r="G74" s="189" t="s">
        <v>26</v>
      </c>
      <c r="H74" s="192" t="s">
        <v>226</v>
      </c>
      <c r="I74" s="143">
        <v>10</v>
      </c>
      <c r="J74" s="143">
        <v>2</v>
      </c>
      <c r="K74" s="143">
        <v>2</v>
      </c>
      <c r="L74" s="143">
        <v>2</v>
      </c>
      <c r="M74" s="143">
        <v>2</v>
      </c>
      <c r="N74" s="143">
        <v>6</v>
      </c>
      <c r="O74" s="143">
        <v>2</v>
      </c>
      <c r="P74" s="190"/>
      <c r="Q74" s="190"/>
      <c r="R74" s="190"/>
      <c r="S74" s="19">
        <v>206</v>
      </c>
      <c r="T74" s="190">
        <v>3</v>
      </c>
      <c r="U74" s="190">
        <v>5</v>
      </c>
      <c r="V74" s="190"/>
      <c r="W74" s="190"/>
      <c r="X74" s="190"/>
      <c r="Y74" s="189"/>
      <c r="Z74" s="19" t="str">
        <f t="shared" si="2"/>
        <v>1/2 5</v>
      </c>
      <c r="AA74" s="19">
        <f>VLOOKUP(Z74,[6]base!$Q$3:$Z$27,HLOOKUP(VLOOKUP($H74,[6]Film!$B$3:$V$29,21,FALSE),[6]base!$R$1:$Z$2,2,FALSE)+1,FALSE)</f>
        <v>8</v>
      </c>
    </row>
    <row r="75" spans="1:27" x14ac:dyDescent="0.3">
      <c r="A75">
        <v>72</v>
      </c>
      <c r="B75" s="101">
        <v>20210070088</v>
      </c>
      <c r="C75" s="138">
        <v>6</v>
      </c>
      <c r="D75" s="142">
        <v>27</v>
      </c>
      <c r="E75" s="101" t="s">
        <v>254</v>
      </c>
      <c r="F75" s="102" t="s">
        <v>255</v>
      </c>
      <c r="G75" s="102" t="s">
        <v>74</v>
      </c>
      <c r="H75" s="102" t="s">
        <v>226</v>
      </c>
      <c r="I75" s="143">
        <v>12</v>
      </c>
      <c r="J75" s="143">
        <v>2</v>
      </c>
      <c r="K75" s="144">
        <v>2</v>
      </c>
      <c r="L75" s="144">
        <v>4</v>
      </c>
      <c r="M75" s="144">
        <v>3</v>
      </c>
      <c r="N75" s="144">
        <v>9</v>
      </c>
      <c r="O75" s="144">
        <v>3</v>
      </c>
      <c r="S75" s="19">
        <v>205</v>
      </c>
      <c r="T75" s="19">
        <v>6</v>
      </c>
      <c r="U75" s="19">
        <v>5</v>
      </c>
      <c r="Y75" s="17"/>
      <c r="Z75" s="19" t="str">
        <f t="shared" si="2"/>
        <v>1/2 5</v>
      </c>
      <c r="AA75" s="19">
        <f>VLOOKUP(Z75,[6]base!$Q$3:$Z$27,HLOOKUP(VLOOKUP($H75,[6]Film!$B$3:$V$29,21,FALSE),[6]base!$R$1:$Z$2,2,FALSE)+1,FALSE)</f>
        <v>8</v>
      </c>
    </row>
    <row r="76" spans="1:27" x14ac:dyDescent="0.3">
      <c r="A76">
        <v>90</v>
      </c>
      <c r="B76" s="101">
        <v>20220094751</v>
      </c>
      <c r="C76" s="138">
        <v>32</v>
      </c>
      <c r="D76" s="142">
        <v>6</v>
      </c>
      <c r="E76" s="101" t="s">
        <v>258</v>
      </c>
      <c r="F76" s="102" t="s">
        <v>259</v>
      </c>
      <c r="G76" s="102" t="s">
        <v>74</v>
      </c>
      <c r="H76" s="102" t="s">
        <v>226</v>
      </c>
      <c r="I76" s="143">
        <v>11</v>
      </c>
      <c r="J76" s="143">
        <v>6</v>
      </c>
      <c r="K76" s="143">
        <v>4</v>
      </c>
      <c r="L76" s="143">
        <v>4</v>
      </c>
      <c r="M76" s="143">
        <v>4</v>
      </c>
      <c r="N76" s="143">
        <v>12</v>
      </c>
      <c r="O76" s="143">
        <v>4</v>
      </c>
      <c r="P76" s="16"/>
      <c r="Q76" s="16"/>
      <c r="R76" s="16"/>
      <c r="S76" s="19">
        <v>205</v>
      </c>
      <c r="T76" s="16">
        <v>7</v>
      </c>
      <c r="U76" s="16">
        <v>6</v>
      </c>
      <c r="V76" s="16"/>
      <c r="W76" s="16"/>
      <c r="X76" s="16"/>
      <c r="Y76" s="189"/>
      <c r="Z76" s="19" t="str">
        <f t="shared" si="2"/>
        <v>1/2 6</v>
      </c>
      <c r="AA76" s="19">
        <f>VLOOKUP(Z76,[6]base!$Q$3:$Z$27,HLOOKUP(VLOOKUP($H76,[6]Film!$B$3:$V$29,21,FALSE),[6]base!$R$1:$Z$2,2,FALSE)+1,FALSE)</f>
        <v>7</v>
      </c>
    </row>
    <row r="77" spans="1:27" x14ac:dyDescent="0.3">
      <c r="A77">
        <v>94</v>
      </c>
      <c r="B77" s="190">
        <v>20220112140</v>
      </c>
      <c r="D77" s="176">
        <v>0</v>
      </c>
      <c r="E77" s="191" t="s">
        <v>1066</v>
      </c>
      <c r="F77" s="192" t="s">
        <v>1067</v>
      </c>
      <c r="G77" s="189" t="s">
        <v>22</v>
      </c>
      <c r="H77" s="192" t="s">
        <v>226</v>
      </c>
      <c r="I77" s="144">
        <v>12</v>
      </c>
      <c r="J77" s="144">
        <v>7</v>
      </c>
      <c r="K77" s="143">
        <v>4</v>
      </c>
      <c r="L77" s="143">
        <v>5</v>
      </c>
      <c r="M77" s="143">
        <v>4</v>
      </c>
      <c r="N77" s="143">
        <v>13</v>
      </c>
      <c r="O77" s="143">
        <v>4</v>
      </c>
      <c r="P77" s="190"/>
      <c r="Q77" s="190"/>
      <c r="R77" s="190"/>
      <c r="S77" s="19">
        <v>206</v>
      </c>
      <c r="T77" s="190">
        <v>8</v>
      </c>
      <c r="U77" s="190">
        <v>6</v>
      </c>
      <c r="V77" s="190"/>
      <c r="W77" s="190"/>
      <c r="X77" s="190"/>
      <c r="Y77" s="157"/>
      <c r="Z77" s="19" t="str">
        <f t="shared" si="2"/>
        <v>1/2 6</v>
      </c>
      <c r="AA77" s="19">
        <f>VLOOKUP(Z77,[6]base!$Q$3:$Z$27,HLOOKUP(VLOOKUP($H77,[6]Film!$B$3:$V$29,21,FALSE),[6]base!$R$1:$Z$2,2,FALSE)+1,FALSE)</f>
        <v>7</v>
      </c>
    </row>
    <row r="78" spans="1:27" x14ac:dyDescent="0.3">
      <c r="A78">
        <v>76</v>
      </c>
      <c r="B78" s="190">
        <v>20210057664</v>
      </c>
      <c r="C78" s="138">
        <v>11</v>
      </c>
      <c r="D78" s="176">
        <v>18</v>
      </c>
      <c r="E78" s="188" t="s">
        <v>241</v>
      </c>
      <c r="F78" s="159" t="s">
        <v>242</v>
      </c>
      <c r="G78" s="159" t="s">
        <v>31</v>
      </c>
      <c r="H78" s="159" t="s">
        <v>226</v>
      </c>
      <c r="I78" s="144">
        <v>10</v>
      </c>
      <c r="J78" s="144">
        <v>3</v>
      </c>
      <c r="K78" s="144">
        <v>3</v>
      </c>
      <c r="L78" s="144">
        <v>3</v>
      </c>
      <c r="M78" s="144">
        <v>3</v>
      </c>
      <c r="N78" s="144">
        <v>9</v>
      </c>
      <c r="O78" s="144">
        <v>3</v>
      </c>
      <c r="S78" s="19">
        <v>205</v>
      </c>
      <c r="T78" s="19">
        <v>5</v>
      </c>
      <c r="U78" s="19">
        <v>7</v>
      </c>
      <c r="Y78" s="189"/>
      <c r="Z78" s="19" t="str">
        <f t="shared" si="2"/>
        <v>1/2 7</v>
      </c>
      <c r="AA78" s="19">
        <f>VLOOKUP(Z78,[6]base!$Q$3:$Z$27,HLOOKUP(VLOOKUP($H78,[6]Film!$B$3:$V$29,21,FALSE),[6]base!$R$1:$Z$2,2,FALSE)+1,FALSE)</f>
        <v>6</v>
      </c>
    </row>
    <row r="79" spans="1:27" x14ac:dyDescent="0.3">
      <c r="A79">
        <v>79</v>
      </c>
      <c r="B79" s="190">
        <v>20210058218</v>
      </c>
      <c r="C79" s="138">
        <v>14</v>
      </c>
      <c r="D79" s="176">
        <v>17</v>
      </c>
      <c r="E79" s="190" t="s">
        <v>252</v>
      </c>
      <c r="F79" s="157" t="s">
        <v>253</v>
      </c>
      <c r="G79" s="18" t="s">
        <v>22</v>
      </c>
      <c r="H79" s="18" t="s">
        <v>226</v>
      </c>
      <c r="I79" s="144">
        <v>13</v>
      </c>
      <c r="J79" s="144">
        <v>3</v>
      </c>
      <c r="K79" s="143">
        <v>3</v>
      </c>
      <c r="L79" s="143">
        <v>3</v>
      </c>
      <c r="M79" s="143">
        <v>3</v>
      </c>
      <c r="N79" s="143">
        <v>9</v>
      </c>
      <c r="O79" s="143">
        <v>3</v>
      </c>
      <c r="P79" s="190"/>
      <c r="Q79" s="190"/>
      <c r="R79" s="190"/>
      <c r="S79" s="19">
        <v>206</v>
      </c>
      <c r="T79" s="190">
        <v>6</v>
      </c>
      <c r="U79" s="190">
        <v>7</v>
      </c>
      <c r="V79" s="190"/>
      <c r="W79" s="190"/>
      <c r="X79" s="190"/>
      <c r="Y79" s="17"/>
      <c r="Z79" s="19" t="str">
        <f t="shared" si="2"/>
        <v>1/2 7</v>
      </c>
      <c r="AA79" s="19">
        <f>VLOOKUP(Z79,[6]base!$Q$3:$Z$27,HLOOKUP(VLOOKUP($H79,[6]Film!$B$3:$V$29,21,FALSE),[6]base!$R$1:$Z$2,2,FALSE)+1,FALSE)</f>
        <v>6</v>
      </c>
    </row>
    <row r="80" spans="1:27" x14ac:dyDescent="0.3">
      <c r="A80">
        <v>84</v>
      </c>
      <c r="B80" s="101">
        <v>20210058530</v>
      </c>
      <c r="C80" s="138">
        <v>23</v>
      </c>
      <c r="D80" s="142">
        <v>13</v>
      </c>
      <c r="E80" s="101" t="s">
        <v>264</v>
      </c>
      <c r="F80" s="102" t="s">
        <v>265</v>
      </c>
      <c r="G80" s="102" t="s">
        <v>26</v>
      </c>
      <c r="H80" s="102" t="s">
        <v>226</v>
      </c>
      <c r="I80" s="143">
        <v>10</v>
      </c>
      <c r="J80" s="143">
        <v>5</v>
      </c>
      <c r="K80" s="144">
        <v>5</v>
      </c>
      <c r="L80" s="144">
        <v>4</v>
      </c>
      <c r="M80" s="144">
        <v>4</v>
      </c>
      <c r="N80" s="144">
        <v>13</v>
      </c>
      <c r="O80" s="144">
        <v>4</v>
      </c>
      <c r="S80" s="19">
        <v>206</v>
      </c>
      <c r="T80" s="19">
        <v>7</v>
      </c>
      <c r="U80" s="19">
        <v>8</v>
      </c>
      <c r="Y80" s="189"/>
      <c r="Z80" s="19" t="str">
        <f t="shared" si="2"/>
        <v>1/2 8</v>
      </c>
      <c r="AA80" s="19">
        <f>VLOOKUP(Z80,[6]base!$Q$3:$Z$27,HLOOKUP(VLOOKUP($H80,[6]Film!$B$3:$V$29,21,FALSE),[6]base!$R$1:$Z$2,2,FALSE)+1,FALSE)</f>
        <v>5</v>
      </c>
    </row>
    <row r="81" spans="1:27" x14ac:dyDescent="0.3">
      <c r="A81">
        <v>80</v>
      </c>
      <c r="B81" s="190">
        <v>20180008621</v>
      </c>
      <c r="C81" s="138">
        <v>15</v>
      </c>
      <c r="D81" s="176">
        <v>16</v>
      </c>
      <c r="E81" s="188" t="s">
        <v>237</v>
      </c>
      <c r="F81" s="159" t="s">
        <v>238</v>
      </c>
      <c r="G81" s="159" t="s">
        <v>31</v>
      </c>
      <c r="H81" s="159" t="s">
        <v>226</v>
      </c>
      <c r="I81" s="144">
        <v>13</v>
      </c>
      <c r="J81" s="144">
        <v>4</v>
      </c>
      <c r="K81" s="144">
        <v>5</v>
      </c>
      <c r="L81" s="144">
        <v>4</v>
      </c>
      <c r="M81" s="144">
        <v>4</v>
      </c>
      <c r="N81" s="144">
        <v>13</v>
      </c>
      <c r="O81" s="144">
        <v>4</v>
      </c>
      <c r="S81" s="19">
        <v>205</v>
      </c>
      <c r="T81" s="19">
        <v>8</v>
      </c>
      <c r="U81" s="19">
        <v>8</v>
      </c>
      <c r="Y81" s="157"/>
      <c r="Z81" s="19" t="str">
        <f t="shared" si="2"/>
        <v>1/2 8</v>
      </c>
      <c r="AA81" s="19">
        <f>VLOOKUP(Z81,[6]base!$Q$3:$Z$27,HLOOKUP(VLOOKUP($H81,[6]Film!$B$3:$V$29,21,FALSE),[6]base!$R$1:$Z$2,2,FALSE)+1,FALSE)</f>
        <v>5</v>
      </c>
    </row>
    <row r="82" spans="1:27" x14ac:dyDescent="0.3">
      <c r="A82">
        <v>92</v>
      </c>
      <c r="B82" s="16">
        <v>20190007254</v>
      </c>
      <c r="D82" s="176">
        <v>0</v>
      </c>
      <c r="E82" s="16" t="s">
        <v>593</v>
      </c>
      <c r="F82" s="157" t="s">
        <v>594</v>
      </c>
      <c r="G82" s="18" t="s">
        <v>74</v>
      </c>
      <c r="H82" s="18" t="s">
        <v>226</v>
      </c>
      <c r="I82" s="19">
        <v>10</v>
      </c>
      <c r="J82" s="19">
        <v>7</v>
      </c>
      <c r="K82" s="190">
        <v>4</v>
      </c>
      <c r="L82" s="190">
        <v>6</v>
      </c>
      <c r="M82" s="190">
        <v>5</v>
      </c>
      <c r="N82" s="190">
        <v>15</v>
      </c>
      <c r="O82" s="190">
        <v>5</v>
      </c>
      <c r="P82" s="190"/>
      <c r="Q82" s="190"/>
      <c r="R82" s="190"/>
      <c r="S82" s="190"/>
      <c r="T82" s="190"/>
      <c r="U82" s="190"/>
      <c r="V82" s="190"/>
      <c r="W82" s="190"/>
      <c r="X82" s="190"/>
      <c r="Y82" s="157"/>
      <c r="Z82" s="19" t="str">
        <f t="shared" si="2"/>
        <v>M 5</v>
      </c>
      <c r="AA82" s="19">
        <f>VLOOKUP(Z82,[6]base!$Q$3:$Z$27,HLOOKUP(VLOOKUP($H82,[6]Film!$B$3:$V$29,21,FALSE),[6]base!$R$1:$Z$2,2,FALSE)+1,FALSE)</f>
        <v>4</v>
      </c>
    </row>
    <row r="83" spans="1:27" x14ac:dyDescent="0.3">
      <c r="A83">
        <v>77</v>
      </c>
      <c r="B83" s="101">
        <v>20210058770</v>
      </c>
      <c r="C83" s="138">
        <v>11</v>
      </c>
      <c r="D83" s="176">
        <v>18</v>
      </c>
      <c r="E83" s="16" t="s">
        <v>276</v>
      </c>
      <c r="F83" s="189" t="s">
        <v>277</v>
      </c>
      <c r="G83" s="189" t="s">
        <v>31</v>
      </c>
      <c r="H83" s="194" t="s">
        <v>226</v>
      </c>
      <c r="I83" s="190">
        <v>11</v>
      </c>
      <c r="J83" s="190">
        <v>3</v>
      </c>
      <c r="K83" s="19">
        <v>5</v>
      </c>
      <c r="L83" s="19">
        <v>5</v>
      </c>
      <c r="M83" s="19">
        <v>6</v>
      </c>
      <c r="N83" s="19">
        <v>16</v>
      </c>
      <c r="O83" s="19">
        <v>5</v>
      </c>
      <c r="Y83" s="189"/>
      <c r="Z83" s="19" t="str">
        <f t="shared" si="2"/>
        <v>M 5</v>
      </c>
      <c r="AA83" s="19">
        <f>VLOOKUP(Z83,[6]base!$Q$3:$Z$27,HLOOKUP(VLOOKUP($H83,[6]Film!$B$3:$V$29,21,FALSE),[6]base!$R$1:$Z$2,2,FALSE)+1,FALSE)</f>
        <v>4</v>
      </c>
    </row>
    <row r="84" spans="1:27" x14ac:dyDescent="0.3">
      <c r="A84">
        <v>78</v>
      </c>
      <c r="B84" s="190">
        <v>20220088022</v>
      </c>
      <c r="C84" s="138">
        <v>11</v>
      </c>
      <c r="D84" s="176">
        <v>18</v>
      </c>
      <c r="E84" s="190" t="s">
        <v>256</v>
      </c>
      <c r="F84" s="157" t="s">
        <v>257</v>
      </c>
      <c r="G84" s="18" t="s">
        <v>31</v>
      </c>
      <c r="H84" s="18" t="s">
        <v>226</v>
      </c>
      <c r="I84" s="19">
        <v>12</v>
      </c>
      <c r="J84" s="19">
        <v>3</v>
      </c>
      <c r="K84" s="190">
        <v>5</v>
      </c>
      <c r="L84" s="190">
        <v>3</v>
      </c>
      <c r="M84" s="190">
        <v>5</v>
      </c>
      <c r="N84" s="190">
        <v>13</v>
      </c>
      <c r="O84" s="190">
        <v>5</v>
      </c>
      <c r="P84" s="190"/>
      <c r="Q84" s="190"/>
      <c r="R84" s="190"/>
      <c r="S84" s="16"/>
      <c r="T84" s="190"/>
      <c r="U84" s="190"/>
      <c r="V84" s="190"/>
      <c r="W84" s="190"/>
      <c r="X84" s="190"/>
      <c r="Y84" s="157"/>
      <c r="Z84" s="19" t="str">
        <f t="shared" si="2"/>
        <v>M 5</v>
      </c>
      <c r="AA84" s="19">
        <f>VLOOKUP(Z84,[6]base!$Q$3:$Z$27,HLOOKUP(VLOOKUP($H84,[6]Film!$B$3:$V$29,21,FALSE),[6]base!$R$1:$Z$2,2,FALSE)+1,FALSE)</f>
        <v>4</v>
      </c>
    </row>
    <row r="85" spans="1:27" x14ac:dyDescent="0.3">
      <c r="A85">
        <v>87</v>
      </c>
      <c r="B85" s="190">
        <v>20210070101</v>
      </c>
      <c r="C85" s="138">
        <v>31</v>
      </c>
      <c r="D85" s="176">
        <v>7</v>
      </c>
      <c r="E85" s="191" t="s">
        <v>216</v>
      </c>
      <c r="F85" s="192" t="s">
        <v>243</v>
      </c>
      <c r="G85" s="189" t="s">
        <v>74</v>
      </c>
      <c r="H85" s="192" t="s">
        <v>226</v>
      </c>
      <c r="I85" s="19">
        <v>13</v>
      </c>
      <c r="J85" s="19">
        <v>5</v>
      </c>
      <c r="K85" s="19">
        <v>4</v>
      </c>
      <c r="L85" s="19">
        <v>5</v>
      </c>
      <c r="M85" s="19">
        <v>5</v>
      </c>
      <c r="N85" s="19">
        <v>14</v>
      </c>
      <c r="O85" s="19">
        <v>5</v>
      </c>
      <c r="Z85" s="19" t="str">
        <f t="shared" si="2"/>
        <v>M 5</v>
      </c>
      <c r="AA85" s="19">
        <f>VLOOKUP(Z85,[6]base!$Q$3:$Z$27,HLOOKUP(VLOOKUP($H85,[6]Film!$B$3:$V$29,21,FALSE),[6]base!$R$1:$Z$2,2,FALSE)+1,FALSE)</f>
        <v>4</v>
      </c>
    </row>
    <row r="86" spans="1:27" x14ac:dyDescent="0.3">
      <c r="A86">
        <v>91</v>
      </c>
      <c r="B86" s="101">
        <v>20210057082</v>
      </c>
      <c r="C86" s="138">
        <v>36</v>
      </c>
      <c r="D86" s="176">
        <v>4</v>
      </c>
      <c r="E86" s="191" t="s">
        <v>165</v>
      </c>
      <c r="F86" s="192" t="s">
        <v>947</v>
      </c>
      <c r="G86" s="189" t="s">
        <v>22</v>
      </c>
      <c r="H86" s="192" t="s">
        <v>226</v>
      </c>
      <c r="I86" s="190">
        <v>10</v>
      </c>
      <c r="J86" s="190">
        <v>6</v>
      </c>
      <c r="K86" s="19">
        <v>6</v>
      </c>
      <c r="L86" s="19">
        <v>5</v>
      </c>
      <c r="M86" s="19">
        <v>6</v>
      </c>
      <c r="N86" s="19">
        <v>17</v>
      </c>
      <c r="O86" s="19">
        <v>6</v>
      </c>
      <c r="Z86" s="19" t="str">
        <f t="shared" si="2"/>
        <v>M 6</v>
      </c>
      <c r="AA86" s="19">
        <f>VLOOKUP(Z86,[6]base!$Q$3:$Z$27,HLOOKUP(VLOOKUP($H86,[6]Film!$B$3:$V$29,21,FALSE),[6]base!$R$1:$Z$2,2,FALSE)+1,FALSE)</f>
        <v>3</v>
      </c>
    </row>
    <row r="87" spans="1:27" x14ac:dyDescent="0.3">
      <c r="A87">
        <v>82</v>
      </c>
      <c r="B87" s="101">
        <v>20200031185</v>
      </c>
      <c r="C87" s="138">
        <v>17</v>
      </c>
      <c r="D87" s="142">
        <v>15</v>
      </c>
      <c r="E87" s="101" t="s">
        <v>250</v>
      </c>
      <c r="F87" s="102" t="s">
        <v>251</v>
      </c>
      <c r="G87" s="102" t="s">
        <v>22</v>
      </c>
      <c r="H87" s="102" t="s">
        <v>226</v>
      </c>
      <c r="I87" s="190">
        <v>11</v>
      </c>
      <c r="J87" s="190">
        <v>4</v>
      </c>
      <c r="K87" s="190">
        <v>6</v>
      </c>
      <c r="L87" s="190">
        <v>6</v>
      </c>
      <c r="M87" s="190">
        <v>5</v>
      </c>
      <c r="N87" s="190">
        <v>17</v>
      </c>
      <c r="O87" s="190">
        <v>6</v>
      </c>
      <c r="P87" s="190"/>
      <c r="Q87" s="190"/>
      <c r="R87" s="190"/>
      <c r="S87" s="190"/>
      <c r="T87" s="190"/>
      <c r="U87" s="190"/>
      <c r="V87" s="190"/>
      <c r="W87" s="190"/>
      <c r="X87" s="190"/>
      <c r="Y87" s="157"/>
      <c r="Z87" s="19" t="str">
        <f t="shared" si="2"/>
        <v>M 6</v>
      </c>
      <c r="AA87" s="19">
        <f>VLOOKUP(Z87,[6]base!$Q$3:$Z$27,HLOOKUP(VLOOKUP($H87,[6]Film!$B$3:$V$29,21,FALSE),[6]base!$R$1:$Z$2,2,FALSE)+1,FALSE)</f>
        <v>3</v>
      </c>
    </row>
    <row r="88" spans="1:27" x14ac:dyDescent="0.3">
      <c r="A88">
        <v>89</v>
      </c>
      <c r="B88" s="101">
        <v>20220094745</v>
      </c>
      <c r="C88" s="138">
        <v>32</v>
      </c>
      <c r="D88" s="142">
        <v>6</v>
      </c>
      <c r="E88" s="101" t="s">
        <v>270</v>
      </c>
      <c r="F88" s="102" t="s">
        <v>271</v>
      </c>
      <c r="G88" s="102" t="s">
        <v>74</v>
      </c>
      <c r="H88" s="102" t="s">
        <v>226</v>
      </c>
      <c r="I88" s="190">
        <v>12</v>
      </c>
      <c r="J88" s="190">
        <v>6</v>
      </c>
      <c r="K88" s="190">
        <v>6</v>
      </c>
      <c r="L88" s="190">
        <v>6</v>
      </c>
      <c r="M88" s="190">
        <v>6</v>
      </c>
      <c r="N88" s="190">
        <v>18</v>
      </c>
      <c r="O88" s="190">
        <v>6</v>
      </c>
      <c r="P88" s="190"/>
      <c r="Q88" s="190"/>
      <c r="R88" s="190"/>
      <c r="S88" s="190"/>
      <c r="T88" s="190"/>
      <c r="U88" s="190"/>
      <c r="V88" s="190"/>
      <c r="W88" s="190"/>
      <c r="X88" s="190"/>
      <c r="Y88" s="157"/>
      <c r="Z88" s="19" t="str">
        <f t="shared" si="2"/>
        <v>M 6</v>
      </c>
      <c r="AA88" s="19">
        <f>VLOOKUP(Z88,[6]base!$Q$3:$Z$27,HLOOKUP(VLOOKUP($H88,[6]Film!$B$3:$V$29,21,FALSE),[6]base!$R$1:$Z$2,2,FALSE)+1,FALSE)</f>
        <v>3</v>
      </c>
    </row>
    <row r="89" spans="1:27" x14ac:dyDescent="0.3">
      <c r="A89">
        <v>88</v>
      </c>
      <c r="B89" s="101">
        <v>20200049425</v>
      </c>
      <c r="C89" s="138">
        <v>32</v>
      </c>
      <c r="D89" s="142">
        <v>6</v>
      </c>
      <c r="E89" s="101" t="s">
        <v>239</v>
      </c>
      <c r="F89" s="102" t="s">
        <v>240</v>
      </c>
      <c r="G89" s="102" t="s">
        <v>26</v>
      </c>
      <c r="H89" s="102" t="s">
        <v>226</v>
      </c>
      <c r="I89" s="190">
        <v>13</v>
      </c>
      <c r="J89" s="190">
        <v>6</v>
      </c>
      <c r="K89" s="19">
        <v>6</v>
      </c>
      <c r="L89" s="19">
        <v>6</v>
      </c>
      <c r="M89" s="19">
        <v>6</v>
      </c>
      <c r="N89" s="19">
        <v>18</v>
      </c>
      <c r="O89" s="19">
        <v>6</v>
      </c>
      <c r="Y89" s="157"/>
      <c r="Z89" s="19" t="str">
        <f t="shared" si="2"/>
        <v>M 6</v>
      </c>
      <c r="AA89" s="19">
        <f>VLOOKUP(Z89,[6]base!$Q$3:$Z$27,HLOOKUP(VLOOKUP($H89,[6]Film!$B$3:$V$29,21,FALSE),[6]base!$R$1:$Z$2,2,FALSE)+1,FALSE)</f>
        <v>3</v>
      </c>
    </row>
    <row r="90" spans="1:27" x14ac:dyDescent="0.3">
      <c r="A90">
        <v>86</v>
      </c>
      <c r="B90" s="190">
        <v>20220089057</v>
      </c>
      <c r="C90" s="138">
        <v>29</v>
      </c>
      <c r="D90" s="162">
        <v>8</v>
      </c>
      <c r="E90" s="190" t="s">
        <v>292</v>
      </c>
      <c r="F90" s="189" t="s">
        <v>293</v>
      </c>
      <c r="G90" s="189" t="s">
        <v>31</v>
      </c>
      <c r="H90" s="27" t="s">
        <v>226</v>
      </c>
      <c r="I90" s="19">
        <v>12</v>
      </c>
      <c r="J90" s="19">
        <v>5</v>
      </c>
      <c r="K90" s="190">
        <v>7</v>
      </c>
      <c r="L90" s="190">
        <v>7</v>
      </c>
      <c r="M90" s="190">
        <v>7</v>
      </c>
      <c r="N90" s="190">
        <v>21</v>
      </c>
      <c r="O90" s="190">
        <v>7</v>
      </c>
      <c r="P90" s="190"/>
      <c r="Q90" s="190"/>
      <c r="R90" s="190"/>
      <c r="S90" s="190"/>
      <c r="T90" s="190"/>
      <c r="U90" s="190"/>
      <c r="V90" s="190"/>
      <c r="W90" s="190"/>
      <c r="X90" s="190"/>
      <c r="Z90" s="19" t="str">
        <f t="shared" si="2"/>
        <v>M 7</v>
      </c>
      <c r="AA90" s="19">
        <f>VLOOKUP(Z90,[6]base!$Q$3:$Z$27,HLOOKUP(VLOOKUP($H90,[6]Film!$B$3:$V$29,21,FALSE),[6]base!$R$1:$Z$2,2,FALSE)+1,FALSE)</f>
        <v>2</v>
      </c>
    </row>
    <row r="91" spans="1:27" x14ac:dyDescent="0.3">
      <c r="A91">
        <v>83</v>
      </c>
      <c r="B91" s="190">
        <v>20220088917</v>
      </c>
      <c r="C91" s="138">
        <v>20</v>
      </c>
      <c r="D91" s="162">
        <v>14</v>
      </c>
      <c r="E91" s="190" t="s">
        <v>280</v>
      </c>
      <c r="F91" s="157" t="s">
        <v>281</v>
      </c>
      <c r="G91" s="18" t="s">
        <v>31</v>
      </c>
      <c r="H91" s="18" t="s">
        <v>226</v>
      </c>
      <c r="I91" s="19">
        <v>10</v>
      </c>
      <c r="J91" s="19">
        <v>4</v>
      </c>
      <c r="K91" s="19" t="s">
        <v>41</v>
      </c>
      <c r="L91" s="19" t="s">
        <v>41</v>
      </c>
      <c r="M91" s="19" t="s">
        <v>41</v>
      </c>
      <c r="N91" s="19">
        <v>27</v>
      </c>
      <c r="O91" s="19" t="s">
        <v>119</v>
      </c>
      <c r="Y91" s="189"/>
      <c r="Z91" s="19" t="str">
        <f t="shared" si="2"/>
        <v>Abs</v>
      </c>
      <c r="AA91" s="19">
        <f>VLOOKUP(Z91,[6]base!$Q$3:$Z$27,HLOOKUP(VLOOKUP($H91,[6]Film!$B$3:$V$29,21,FALSE),[6]base!$R$1:$Z$2,2,FALSE)+1,FALSE)</f>
        <v>0</v>
      </c>
    </row>
    <row r="92" spans="1:27" x14ac:dyDescent="0.3">
      <c r="A92">
        <v>93</v>
      </c>
      <c r="B92" s="101">
        <v>20190014120</v>
      </c>
      <c r="D92" s="196">
        <v>0</v>
      </c>
      <c r="E92" s="101" t="s">
        <v>284</v>
      </c>
      <c r="F92" s="102" t="s">
        <v>285</v>
      </c>
      <c r="G92" s="102" t="s">
        <v>74</v>
      </c>
      <c r="H92" s="102" t="s">
        <v>226</v>
      </c>
      <c r="I92" s="190">
        <v>11</v>
      </c>
      <c r="J92" s="190">
        <v>7</v>
      </c>
      <c r="K92" s="19" t="s">
        <v>41</v>
      </c>
      <c r="L92" s="19" t="s">
        <v>41</v>
      </c>
      <c r="M92" s="19" t="s">
        <v>41</v>
      </c>
      <c r="N92" s="19">
        <v>27</v>
      </c>
      <c r="O92" s="19" t="s">
        <v>119</v>
      </c>
      <c r="Y92" s="189"/>
      <c r="Z92" s="19" t="str">
        <f t="shared" si="2"/>
        <v>Abs</v>
      </c>
      <c r="AA92" s="19">
        <f>VLOOKUP(Z92,[6]base!$Q$3:$Z$27,HLOOKUP(VLOOKUP($H92,[6]Film!$B$3:$V$29,21,FALSE),[6]base!$R$1:$Z$2,2,FALSE)+1,FALSE)</f>
        <v>0</v>
      </c>
    </row>
    <row r="93" spans="1:27" s="98" customFormat="1" ht="18" customHeight="1" x14ac:dyDescent="0.3">
      <c r="A93" s="157">
        <v>96</v>
      </c>
      <c r="B93" s="101">
        <v>20180004361</v>
      </c>
      <c r="C93" s="190">
        <v>2</v>
      </c>
      <c r="D93" s="101">
        <v>26</v>
      </c>
      <c r="E93" s="105" t="s">
        <v>307</v>
      </c>
      <c r="F93" s="106" t="s">
        <v>308</v>
      </c>
      <c r="G93" s="106" t="s">
        <v>31</v>
      </c>
      <c r="H93" s="106" t="s">
        <v>297</v>
      </c>
      <c r="I93" s="190">
        <v>15</v>
      </c>
      <c r="J93" s="190">
        <v>1</v>
      </c>
      <c r="K93" s="190">
        <v>1</v>
      </c>
      <c r="L93" s="190">
        <v>2</v>
      </c>
      <c r="M93" s="190">
        <v>2</v>
      </c>
      <c r="N93" s="190">
        <v>5</v>
      </c>
      <c r="O93" s="190">
        <v>2</v>
      </c>
      <c r="P93" s="190"/>
      <c r="Q93" s="190"/>
      <c r="R93" s="190"/>
      <c r="S93" s="190"/>
      <c r="T93" s="190"/>
      <c r="U93" s="190"/>
      <c r="V93" s="190">
        <v>104</v>
      </c>
      <c r="W93" s="190">
        <v>4</v>
      </c>
      <c r="X93" s="190">
        <v>1</v>
      </c>
      <c r="Y93" s="189"/>
      <c r="Z93" s="100">
        <f t="shared" si="2"/>
        <v>1</v>
      </c>
      <c r="AA93" s="100">
        <f>VLOOKUP(Z93,[6]base!$Q$3:$Z$27,HLOOKUP(VLOOKUP($H93,[6]Film!$B$3:$V$29,21,FALSE),[6]base!$R$1:$Z$2,2,FALSE)+1,FALSE)</f>
        <v>18</v>
      </c>
    </row>
    <row r="94" spans="1:27" x14ac:dyDescent="0.3">
      <c r="A94">
        <v>99</v>
      </c>
      <c r="B94" s="190">
        <v>20150010885</v>
      </c>
      <c r="C94" s="138">
        <v>10</v>
      </c>
      <c r="D94" s="16">
        <v>15</v>
      </c>
      <c r="E94" s="190" t="s">
        <v>1050</v>
      </c>
      <c r="F94" s="157" t="s">
        <v>1051</v>
      </c>
      <c r="G94" s="18" t="s">
        <v>31</v>
      </c>
      <c r="H94" s="18" t="s">
        <v>297</v>
      </c>
      <c r="I94" s="145">
        <v>15</v>
      </c>
      <c r="J94" s="145">
        <v>3</v>
      </c>
      <c r="K94" s="145">
        <v>3</v>
      </c>
      <c r="L94" s="145">
        <v>1</v>
      </c>
      <c r="M94" s="145">
        <v>1</v>
      </c>
      <c r="N94" s="145">
        <v>5</v>
      </c>
      <c r="O94" s="145">
        <v>1</v>
      </c>
      <c r="P94" s="145"/>
      <c r="Q94" s="145"/>
      <c r="R94" s="145"/>
      <c r="S94" s="145"/>
      <c r="T94" s="145"/>
      <c r="U94" s="145"/>
      <c r="V94" s="145">
        <v>104</v>
      </c>
      <c r="W94" s="145">
        <v>2</v>
      </c>
      <c r="X94" s="19">
        <v>2</v>
      </c>
      <c r="Y94" s="157"/>
      <c r="Z94" s="19">
        <f t="shared" si="2"/>
        <v>2</v>
      </c>
      <c r="AA94" s="19">
        <f>VLOOKUP(Z94,[6]base!$Q$3:$Z$27,HLOOKUP(VLOOKUP($H94,[6]Film!$B$3:$V$29,21,FALSE),[6]base!$R$1:$Z$2,2,FALSE)+1,FALSE)</f>
        <v>14</v>
      </c>
    </row>
    <row r="95" spans="1:27" x14ac:dyDescent="0.3">
      <c r="A95">
        <v>105</v>
      </c>
      <c r="B95" s="16">
        <v>20200055061</v>
      </c>
      <c r="C95" s="138">
        <v>21</v>
      </c>
      <c r="D95" s="16">
        <v>7</v>
      </c>
      <c r="E95" s="16" t="s">
        <v>921</v>
      </c>
      <c r="F95" t="s">
        <v>922</v>
      </c>
      <c r="G95" s="18" t="s">
        <v>31</v>
      </c>
      <c r="H95" s="18" t="s">
        <v>297</v>
      </c>
      <c r="I95" s="145">
        <v>14</v>
      </c>
      <c r="J95" s="145">
        <v>6</v>
      </c>
      <c r="K95" s="145">
        <v>1</v>
      </c>
      <c r="L95" s="145">
        <v>1</v>
      </c>
      <c r="M95" s="145">
        <v>1</v>
      </c>
      <c r="N95" s="145">
        <v>3</v>
      </c>
      <c r="O95" s="145">
        <v>1</v>
      </c>
      <c r="P95" s="145"/>
      <c r="Q95" s="145"/>
      <c r="R95" s="145"/>
      <c r="S95" s="145"/>
      <c r="T95" s="145"/>
      <c r="U95" s="145"/>
      <c r="V95" s="145">
        <v>104</v>
      </c>
      <c r="W95" s="145">
        <v>1</v>
      </c>
      <c r="X95" s="19">
        <v>3</v>
      </c>
      <c r="Y95" s="157"/>
      <c r="Z95" s="19">
        <f t="shared" si="2"/>
        <v>3</v>
      </c>
      <c r="AA95" s="19">
        <f>VLOOKUP(Z95,[6]base!$Q$3:$Z$27,HLOOKUP(VLOOKUP($H95,[6]Film!$B$3:$V$29,21,FALSE),[6]base!$R$1:$Z$2,2,FALSE)+1,FALSE)</f>
        <v>11</v>
      </c>
    </row>
    <row r="96" spans="1:27" x14ac:dyDescent="0.3">
      <c r="A96">
        <v>104</v>
      </c>
      <c r="B96" s="190">
        <v>20190007273</v>
      </c>
      <c r="C96" s="138">
        <v>18</v>
      </c>
      <c r="D96" s="162">
        <v>8</v>
      </c>
      <c r="E96" s="191" t="s">
        <v>630</v>
      </c>
      <c r="F96" s="192" t="s">
        <v>631</v>
      </c>
      <c r="G96" s="189" t="s">
        <v>74</v>
      </c>
      <c r="H96" s="192" t="s">
        <v>297</v>
      </c>
      <c r="I96" s="145">
        <v>15</v>
      </c>
      <c r="J96" s="145">
        <v>6</v>
      </c>
      <c r="K96" s="145">
        <v>2</v>
      </c>
      <c r="L96" s="145">
        <v>4</v>
      </c>
      <c r="M96" s="145">
        <v>4</v>
      </c>
      <c r="N96" s="145">
        <v>10</v>
      </c>
      <c r="O96" s="145">
        <v>3</v>
      </c>
      <c r="P96" s="145"/>
      <c r="Q96" s="145"/>
      <c r="R96" s="145"/>
      <c r="S96" s="145"/>
      <c r="T96" s="145"/>
      <c r="U96" s="145"/>
      <c r="V96" s="145">
        <v>104</v>
      </c>
      <c r="W96" s="145">
        <v>6</v>
      </c>
      <c r="X96" s="19">
        <v>4</v>
      </c>
      <c r="Y96" s="189"/>
      <c r="Z96" s="19">
        <f t="shared" si="2"/>
        <v>4</v>
      </c>
      <c r="AA96" s="19">
        <f>VLOOKUP(Z96,[6]base!$Q$3:$Z$27,HLOOKUP(VLOOKUP($H96,[6]Film!$B$3:$V$29,21,FALSE),[6]base!$R$1:$Z$2,2,FALSE)+1,FALSE)</f>
        <v>9</v>
      </c>
    </row>
    <row r="97" spans="1:27" x14ac:dyDescent="0.3">
      <c r="A97">
        <v>97</v>
      </c>
      <c r="B97" s="16">
        <v>20220087880</v>
      </c>
      <c r="C97" s="138">
        <v>8</v>
      </c>
      <c r="D97" s="162">
        <v>16</v>
      </c>
      <c r="E97" s="16" t="s">
        <v>305</v>
      </c>
      <c r="F97" t="s">
        <v>306</v>
      </c>
      <c r="G97" s="18" t="s">
        <v>26</v>
      </c>
      <c r="H97" s="18" t="s">
        <v>297</v>
      </c>
      <c r="I97" s="145">
        <v>14</v>
      </c>
      <c r="J97" s="145">
        <v>2</v>
      </c>
      <c r="K97" s="145">
        <v>4</v>
      </c>
      <c r="L97" s="145">
        <v>3</v>
      </c>
      <c r="M97" s="145">
        <v>3</v>
      </c>
      <c r="N97" s="145">
        <v>10</v>
      </c>
      <c r="O97" s="145">
        <v>3</v>
      </c>
      <c r="P97" s="145"/>
      <c r="Q97" s="145"/>
      <c r="R97" s="145"/>
      <c r="S97" s="145"/>
      <c r="T97" s="145"/>
      <c r="U97" s="145"/>
      <c r="V97" s="145">
        <v>104</v>
      </c>
      <c r="W97" s="145">
        <v>5</v>
      </c>
      <c r="X97" s="19">
        <v>5</v>
      </c>
      <c r="Z97" s="19">
        <f t="shared" si="2"/>
        <v>5</v>
      </c>
      <c r="AA97" s="19">
        <f>VLOOKUP(Z97,[6]base!$Q$3:$Z$27,HLOOKUP(VLOOKUP($H97,[6]Film!$B$3:$V$29,21,FALSE),[6]base!$R$1:$Z$2,2,FALSE)+1,FALSE)</f>
        <v>8</v>
      </c>
    </row>
    <row r="98" spans="1:27" x14ac:dyDescent="0.3">
      <c r="A98">
        <v>101</v>
      </c>
      <c r="B98" s="190">
        <v>20180004606</v>
      </c>
      <c r="C98" s="138">
        <v>13</v>
      </c>
      <c r="D98" s="162">
        <v>13</v>
      </c>
      <c r="E98" s="190" t="s">
        <v>329</v>
      </c>
      <c r="F98" s="189" t="s">
        <v>330</v>
      </c>
      <c r="G98" s="189" t="s">
        <v>26</v>
      </c>
      <c r="H98" s="27" t="s">
        <v>297</v>
      </c>
      <c r="I98" s="145">
        <v>14</v>
      </c>
      <c r="J98" s="145">
        <v>4</v>
      </c>
      <c r="K98" s="145">
        <v>3</v>
      </c>
      <c r="L98" s="145">
        <v>4</v>
      </c>
      <c r="M98" s="145">
        <v>4</v>
      </c>
      <c r="N98" s="145">
        <v>11</v>
      </c>
      <c r="O98" s="145">
        <v>4</v>
      </c>
      <c r="P98" s="145"/>
      <c r="Q98" s="145"/>
      <c r="R98" s="145"/>
      <c r="S98" s="145"/>
      <c r="T98" s="145"/>
      <c r="U98" s="145"/>
      <c r="V98" s="145">
        <v>104</v>
      </c>
      <c r="W98" s="145">
        <v>7</v>
      </c>
      <c r="X98" s="19">
        <v>6</v>
      </c>
      <c r="Y98" s="157"/>
      <c r="Z98" s="19">
        <f t="shared" ref="Z98:Z129" si="3">IF(O98="Abs","Abs",IF(X98&lt;&gt;"",X98,IF(U98&lt;&gt;"",CONCATENATE("1/2 ",U98),IF(R98&lt;&gt;"",CONCATENATE("1/4 ",R98),CONCATENATE("M ",O98)))))</f>
        <v>6</v>
      </c>
      <c r="AA98" s="19">
        <f>VLOOKUP(Z98,[6]base!$Q$3:$Z$27,HLOOKUP(VLOOKUP($H98,[6]Film!$B$3:$V$29,21,FALSE),[6]base!$R$1:$Z$2,2,FALSE)+1,FALSE)</f>
        <v>7</v>
      </c>
    </row>
    <row r="99" spans="1:27" x14ac:dyDescent="0.3">
      <c r="A99">
        <v>98</v>
      </c>
      <c r="B99" s="16">
        <v>20220087912</v>
      </c>
      <c r="C99" s="138">
        <v>8</v>
      </c>
      <c r="D99" s="162">
        <v>16</v>
      </c>
      <c r="E99" s="190" t="s">
        <v>325</v>
      </c>
      <c r="F99" s="157" t="s">
        <v>326</v>
      </c>
      <c r="G99" s="18" t="s">
        <v>26</v>
      </c>
      <c r="H99" s="18" t="s">
        <v>297</v>
      </c>
      <c r="I99" s="145">
        <v>14</v>
      </c>
      <c r="J99" s="145">
        <v>3</v>
      </c>
      <c r="K99" s="145">
        <v>2</v>
      </c>
      <c r="L99" s="145">
        <v>2</v>
      </c>
      <c r="M99" s="145">
        <v>2</v>
      </c>
      <c r="N99" s="145">
        <v>6</v>
      </c>
      <c r="O99" s="145">
        <v>2</v>
      </c>
      <c r="P99" s="145"/>
      <c r="Q99" s="145"/>
      <c r="R99" s="145"/>
      <c r="S99" s="145"/>
      <c r="T99" s="145"/>
      <c r="U99" s="145"/>
      <c r="V99" s="145">
        <v>104</v>
      </c>
      <c r="W99" s="145">
        <v>3</v>
      </c>
      <c r="X99" s="19">
        <v>7</v>
      </c>
      <c r="Y99" s="189"/>
      <c r="Z99" s="19">
        <f t="shared" si="3"/>
        <v>7</v>
      </c>
      <c r="AA99" s="19">
        <f>VLOOKUP(Z99,[6]base!$Q$3:$Z$27,HLOOKUP(VLOOKUP($H99,[6]Film!$B$3:$V$29,21,FALSE),[6]base!$R$1:$Z$2,2,FALSE)+1,FALSE)</f>
        <v>6</v>
      </c>
    </row>
    <row r="100" spans="1:27" x14ac:dyDescent="0.3">
      <c r="A100">
        <v>107</v>
      </c>
      <c r="B100" s="16">
        <v>20220114417</v>
      </c>
      <c r="D100" s="162"/>
      <c r="E100" s="16" t="s">
        <v>1068</v>
      </c>
      <c r="F100" t="s">
        <v>1069</v>
      </c>
      <c r="G100" s="18" t="s">
        <v>31</v>
      </c>
      <c r="H100" s="18" t="s">
        <v>297</v>
      </c>
      <c r="I100" s="145">
        <v>15</v>
      </c>
      <c r="J100" s="145">
        <v>7</v>
      </c>
      <c r="K100" s="146">
        <v>4</v>
      </c>
      <c r="L100" s="146">
        <v>5</v>
      </c>
      <c r="M100" s="146">
        <v>3</v>
      </c>
      <c r="N100" s="146">
        <v>12</v>
      </c>
      <c r="O100" s="146">
        <v>4</v>
      </c>
      <c r="P100" s="146"/>
      <c r="Q100" s="146"/>
      <c r="R100" s="146"/>
      <c r="S100" s="146"/>
      <c r="T100" s="146"/>
      <c r="U100" s="146"/>
      <c r="V100" s="145">
        <v>104</v>
      </c>
      <c r="W100" s="146">
        <v>8</v>
      </c>
      <c r="X100" s="190">
        <v>8</v>
      </c>
      <c r="Y100" s="157"/>
      <c r="Z100" s="19">
        <f t="shared" si="3"/>
        <v>8</v>
      </c>
      <c r="AA100" s="19">
        <f>VLOOKUP(Z100,[6]base!$Q$3:$Z$27,HLOOKUP(VLOOKUP($H100,[6]Film!$B$3:$V$29,21,FALSE),[6]base!$R$1:$Z$2,2,FALSE)+1,FALSE)</f>
        <v>5</v>
      </c>
    </row>
    <row r="101" spans="1:27" x14ac:dyDescent="0.3">
      <c r="A101">
        <v>106</v>
      </c>
      <c r="B101" s="190">
        <v>20200031112</v>
      </c>
      <c r="C101" s="138">
        <v>23</v>
      </c>
      <c r="D101" s="190">
        <v>5</v>
      </c>
      <c r="E101" s="191" t="s">
        <v>300</v>
      </c>
      <c r="F101" s="192" t="s">
        <v>301</v>
      </c>
      <c r="G101" s="189" t="s">
        <v>26</v>
      </c>
      <c r="H101" s="193" t="s">
        <v>297</v>
      </c>
      <c r="I101" s="19">
        <v>14</v>
      </c>
      <c r="J101" s="19">
        <v>7</v>
      </c>
      <c r="K101" s="19">
        <v>5</v>
      </c>
      <c r="L101" s="19">
        <v>5</v>
      </c>
      <c r="M101" s="19">
        <v>5</v>
      </c>
      <c r="N101" s="19">
        <v>15</v>
      </c>
      <c r="O101" s="19">
        <v>5</v>
      </c>
      <c r="Y101" s="189"/>
      <c r="Z101" s="19" t="str">
        <f t="shared" si="3"/>
        <v>M 5</v>
      </c>
      <c r="AA101" s="19">
        <f>VLOOKUP(Z101,[6]base!$Q$3:$Z$27,HLOOKUP(VLOOKUP($H101,[6]Film!$B$3:$V$29,21,FALSE),[6]base!$R$1:$Z$2,2,FALSE)+1,FALSE)</f>
        <v>4</v>
      </c>
    </row>
    <row r="102" spans="1:27" x14ac:dyDescent="0.3">
      <c r="A102">
        <v>100</v>
      </c>
      <c r="B102" s="101">
        <v>20220091562</v>
      </c>
      <c r="C102" s="138">
        <v>10</v>
      </c>
      <c r="D102" s="190">
        <v>15</v>
      </c>
      <c r="E102" s="191" t="s">
        <v>327</v>
      </c>
      <c r="F102" s="192" t="s">
        <v>328</v>
      </c>
      <c r="G102" s="189" t="s">
        <v>31</v>
      </c>
      <c r="H102" s="192" t="s">
        <v>297</v>
      </c>
      <c r="I102" s="190">
        <v>15</v>
      </c>
      <c r="J102" s="190">
        <v>4</v>
      </c>
      <c r="K102" s="190">
        <v>5</v>
      </c>
      <c r="L102" s="190">
        <v>3</v>
      </c>
      <c r="M102" s="190">
        <v>5</v>
      </c>
      <c r="N102" s="190">
        <v>13</v>
      </c>
      <c r="O102" s="190">
        <v>5</v>
      </c>
      <c r="P102" s="190"/>
      <c r="Q102" s="190"/>
      <c r="R102" s="190"/>
      <c r="S102" s="190"/>
      <c r="T102" s="190"/>
      <c r="U102" s="190"/>
      <c r="V102" s="190"/>
      <c r="W102" s="190"/>
      <c r="X102" s="190"/>
      <c r="Z102" s="19" t="str">
        <f t="shared" si="3"/>
        <v>M 5</v>
      </c>
      <c r="AA102" s="19">
        <f>VLOOKUP(Z102,[6]base!$Q$3:$Z$27,HLOOKUP(VLOOKUP($H102,[6]Film!$B$3:$V$29,21,FALSE),[6]base!$R$1:$Z$2,2,FALSE)+1,FALSE)</f>
        <v>4</v>
      </c>
    </row>
    <row r="103" spans="1:27" x14ac:dyDescent="0.3">
      <c r="A103">
        <v>102</v>
      </c>
      <c r="B103" s="190">
        <v>20220090278</v>
      </c>
      <c r="C103" s="138">
        <v>15</v>
      </c>
      <c r="D103" s="190">
        <v>11</v>
      </c>
      <c r="E103" s="190" t="s">
        <v>339</v>
      </c>
      <c r="F103" s="157" t="s">
        <v>340</v>
      </c>
      <c r="G103" s="18" t="s">
        <v>22</v>
      </c>
      <c r="H103" s="18" t="s">
        <v>297</v>
      </c>
      <c r="I103" s="19">
        <v>14</v>
      </c>
      <c r="J103" s="19">
        <v>5</v>
      </c>
      <c r="K103" s="16">
        <v>6</v>
      </c>
      <c r="L103" s="16">
        <v>6</v>
      </c>
      <c r="M103" s="16">
        <v>6</v>
      </c>
      <c r="N103" s="16">
        <v>18</v>
      </c>
      <c r="O103" s="16">
        <v>6</v>
      </c>
      <c r="P103" s="16"/>
      <c r="Q103" s="16"/>
      <c r="R103" s="16"/>
      <c r="S103" s="16"/>
      <c r="T103" s="16"/>
      <c r="U103" s="16"/>
      <c r="V103" s="16"/>
      <c r="W103" s="16"/>
      <c r="X103" s="16"/>
      <c r="Z103" s="19" t="str">
        <f t="shared" si="3"/>
        <v>M 6</v>
      </c>
      <c r="AA103" s="19">
        <f>VLOOKUP(Z103,[6]base!$Q$3:$Z$27,HLOOKUP(VLOOKUP($H103,[6]Film!$B$3:$V$29,21,FALSE),[6]base!$R$1:$Z$2,2,FALSE)+1,FALSE)</f>
        <v>3</v>
      </c>
    </row>
    <row r="104" spans="1:27" x14ac:dyDescent="0.3">
      <c r="A104">
        <v>103</v>
      </c>
      <c r="B104" s="190">
        <v>20190001925</v>
      </c>
      <c r="C104" s="138">
        <v>18</v>
      </c>
      <c r="D104" s="190">
        <v>8</v>
      </c>
      <c r="E104" s="16" t="s">
        <v>331</v>
      </c>
      <c r="F104" s="157" t="s">
        <v>332</v>
      </c>
      <c r="G104" s="18" t="s">
        <v>22</v>
      </c>
      <c r="H104" s="18" t="s">
        <v>297</v>
      </c>
      <c r="I104" s="19">
        <v>15</v>
      </c>
      <c r="J104" s="19">
        <v>5</v>
      </c>
      <c r="K104" s="19">
        <v>6</v>
      </c>
      <c r="L104" s="19">
        <v>6</v>
      </c>
      <c r="M104" s="19">
        <v>6</v>
      </c>
      <c r="N104" s="19">
        <v>18</v>
      </c>
      <c r="O104" s="19">
        <v>6</v>
      </c>
      <c r="Y104" s="17"/>
      <c r="Z104" s="19" t="str">
        <f t="shared" si="3"/>
        <v>M 6</v>
      </c>
      <c r="AA104" s="19">
        <f>VLOOKUP(Z104,[6]base!$Q$3:$Z$27,HLOOKUP(VLOOKUP($H104,[6]Film!$B$3:$V$29,21,FALSE),[6]base!$R$1:$Z$2,2,FALSE)+1,FALSE)</f>
        <v>3</v>
      </c>
    </row>
    <row r="105" spans="1:27" x14ac:dyDescent="0.3">
      <c r="A105">
        <v>108</v>
      </c>
      <c r="B105" s="16">
        <v>20220117180</v>
      </c>
      <c r="D105" s="190"/>
      <c r="E105" s="190" t="s">
        <v>1070</v>
      </c>
      <c r="F105" s="157" t="s">
        <v>1071</v>
      </c>
      <c r="G105" s="18" t="s">
        <v>74</v>
      </c>
      <c r="H105" s="18" t="s">
        <v>297</v>
      </c>
      <c r="I105" s="19">
        <v>15</v>
      </c>
      <c r="J105" s="19">
        <v>8</v>
      </c>
      <c r="K105" s="19">
        <v>7</v>
      </c>
      <c r="L105" s="19">
        <v>7</v>
      </c>
      <c r="M105" s="19">
        <v>7</v>
      </c>
      <c r="N105" s="19">
        <v>21</v>
      </c>
      <c r="O105" s="19">
        <v>7</v>
      </c>
      <c r="Y105" s="157"/>
      <c r="Z105" s="19" t="str">
        <f t="shared" si="3"/>
        <v>M 7</v>
      </c>
      <c r="AA105" s="19">
        <f>VLOOKUP(Z105,[6]base!$Q$3:$Z$27,HLOOKUP(VLOOKUP($H105,[6]Film!$B$3:$V$29,21,FALSE),[6]base!$R$1:$Z$2,2,FALSE)+1,FALSE)</f>
        <v>2</v>
      </c>
    </row>
    <row r="106" spans="1:27" x14ac:dyDescent="0.3">
      <c r="A106">
        <v>95</v>
      </c>
      <c r="B106" s="101">
        <v>20220087904</v>
      </c>
      <c r="C106" s="138">
        <v>1</v>
      </c>
      <c r="D106" s="101">
        <v>44</v>
      </c>
      <c r="E106" s="101" t="s">
        <v>315</v>
      </c>
      <c r="F106" s="102" t="s">
        <v>316</v>
      </c>
      <c r="G106" s="102" t="s">
        <v>26</v>
      </c>
      <c r="H106" s="102" t="s">
        <v>297</v>
      </c>
      <c r="I106" s="190">
        <v>14</v>
      </c>
      <c r="J106" s="190">
        <v>1</v>
      </c>
      <c r="K106" s="190" t="s">
        <v>41</v>
      </c>
      <c r="L106" s="190" t="s">
        <v>41</v>
      </c>
      <c r="M106" s="190" t="s">
        <v>41</v>
      </c>
      <c r="N106" s="190">
        <v>27</v>
      </c>
      <c r="O106" s="190" t="s">
        <v>119</v>
      </c>
      <c r="P106" s="190"/>
      <c r="Q106" s="190"/>
      <c r="R106" s="190"/>
      <c r="S106" s="190"/>
      <c r="T106" s="190"/>
      <c r="U106" s="190"/>
      <c r="V106" s="190"/>
      <c r="W106" s="190"/>
      <c r="X106" s="190"/>
      <c r="Y106" s="189"/>
      <c r="Z106" s="19" t="str">
        <f t="shared" si="3"/>
        <v>Abs</v>
      </c>
      <c r="AA106" s="19">
        <f>VLOOKUP(Z106,[6]base!$Q$3:$Z$27,HLOOKUP(VLOOKUP($H106,[6]Film!$B$3:$V$29,21,FALSE),[6]base!$R$1:$Z$2,2,FALSE)+1,FALSE)</f>
        <v>0</v>
      </c>
    </row>
    <row r="107" spans="1:27" x14ac:dyDescent="0.3">
      <c r="A107">
        <v>57</v>
      </c>
      <c r="B107" s="101">
        <v>20220088184</v>
      </c>
      <c r="C107" s="138">
        <v>7</v>
      </c>
      <c r="D107" s="101">
        <v>17</v>
      </c>
      <c r="E107" s="101" t="s">
        <v>337</v>
      </c>
      <c r="F107" s="102" t="s">
        <v>338</v>
      </c>
      <c r="G107" s="102" t="s">
        <v>22</v>
      </c>
      <c r="H107" s="102" t="s">
        <v>297</v>
      </c>
      <c r="I107" s="190">
        <v>15</v>
      </c>
      <c r="J107" s="190">
        <v>2</v>
      </c>
      <c r="K107" s="190" t="s">
        <v>41</v>
      </c>
      <c r="L107" s="190" t="s">
        <v>41</v>
      </c>
      <c r="M107" s="190" t="s">
        <v>41</v>
      </c>
      <c r="N107" s="190">
        <v>30</v>
      </c>
      <c r="O107" s="190" t="s">
        <v>119</v>
      </c>
      <c r="P107" s="190"/>
      <c r="Q107" s="190"/>
      <c r="R107" s="190"/>
      <c r="S107" s="190"/>
      <c r="T107" s="190"/>
      <c r="U107" s="190"/>
      <c r="V107" s="190"/>
      <c r="W107" s="190"/>
      <c r="X107" s="190"/>
      <c r="Y107" s="157"/>
      <c r="Z107" s="19" t="str">
        <f t="shared" si="3"/>
        <v>Abs</v>
      </c>
      <c r="AA107" s="19">
        <f>VLOOKUP(Z107,[6]base!$Q$3:$Z$27,HLOOKUP(VLOOKUP($H107,[6]Film!$B$3:$V$29,21,FALSE),[6]base!$R$1:$Z$2,2,FALSE)+1,FALSE)</f>
        <v>0</v>
      </c>
    </row>
    <row r="108" spans="1:27" x14ac:dyDescent="0.3">
      <c r="A108">
        <v>109</v>
      </c>
      <c r="B108" s="190">
        <v>20200029551</v>
      </c>
      <c r="C108" s="138">
        <v>1</v>
      </c>
      <c r="D108" s="16">
        <v>32</v>
      </c>
      <c r="E108" s="190" t="s">
        <v>345</v>
      </c>
      <c r="F108" s="157" t="s">
        <v>346</v>
      </c>
      <c r="G108" s="18" t="s">
        <v>22</v>
      </c>
      <c r="H108" s="18" t="s">
        <v>342</v>
      </c>
      <c r="I108" s="19">
        <v>16</v>
      </c>
      <c r="J108" s="19">
        <v>2</v>
      </c>
      <c r="K108" s="19">
        <v>1</v>
      </c>
      <c r="L108" s="19">
        <v>2</v>
      </c>
      <c r="M108" s="19">
        <v>1</v>
      </c>
      <c r="N108" s="19">
        <v>4</v>
      </c>
      <c r="O108" s="19">
        <v>1</v>
      </c>
      <c r="Y108" s="189"/>
      <c r="Z108" s="19" t="str">
        <f t="shared" si="3"/>
        <v>M 1</v>
      </c>
      <c r="AA108" s="19">
        <f>VLOOKUP(Z108,[6]base!$Q$3:$Z$27,HLOOKUP(VLOOKUP($H108,[6]Film!$B$3:$V$29,21,FALSE),[6]base!$R$1:$Z$2,2,FALSE)+1,FALSE)</f>
        <v>12</v>
      </c>
    </row>
    <row r="109" spans="1:27" x14ac:dyDescent="0.3">
      <c r="A109">
        <v>110</v>
      </c>
      <c r="B109" s="101">
        <v>20190001991</v>
      </c>
      <c r="C109" s="138">
        <v>2</v>
      </c>
      <c r="D109" s="162">
        <v>32</v>
      </c>
      <c r="E109" s="191" t="s">
        <v>359</v>
      </c>
      <c r="F109" s="192" t="s">
        <v>360</v>
      </c>
      <c r="G109" s="189" t="s">
        <v>26</v>
      </c>
      <c r="H109" s="193" t="s">
        <v>342</v>
      </c>
      <c r="I109" s="190">
        <v>16</v>
      </c>
      <c r="J109" s="190">
        <v>1</v>
      </c>
      <c r="K109" s="190">
        <v>2</v>
      </c>
      <c r="L109" s="190">
        <v>1</v>
      </c>
      <c r="M109" s="190">
        <v>2</v>
      </c>
      <c r="N109" s="190">
        <v>5</v>
      </c>
      <c r="O109" s="190">
        <v>2</v>
      </c>
      <c r="P109" s="190"/>
      <c r="Q109" s="190"/>
      <c r="R109" s="190"/>
      <c r="S109" s="190"/>
      <c r="T109" s="190"/>
      <c r="U109" s="190"/>
      <c r="V109" s="190"/>
      <c r="W109" s="190"/>
      <c r="X109" s="190"/>
      <c r="Y109" s="189"/>
      <c r="Z109" s="19" t="str">
        <f t="shared" si="3"/>
        <v>M 2</v>
      </c>
      <c r="AA109" s="19">
        <f>VLOOKUP(Z109,[6]base!$Q$3:$Z$27,HLOOKUP(VLOOKUP($H109,[6]Film!$B$3:$V$29,21,FALSE),[6]base!$R$1:$Z$2,2,FALSE)+1,FALSE)</f>
        <v>8</v>
      </c>
    </row>
    <row r="110" spans="1:27" x14ac:dyDescent="0.3">
      <c r="A110">
        <v>111</v>
      </c>
      <c r="B110" s="101">
        <v>20200029552</v>
      </c>
      <c r="C110" s="138">
        <v>3</v>
      </c>
      <c r="D110" s="190">
        <v>22</v>
      </c>
      <c r="E110" s="191" t="s">
        <v>361</v>
      </c>
      <c r="F110" s="192" t="s">
        <v>362</v>
      </c>
      <c r="G110" s="189" t="s">
        <v>22</v>
      </c>
      <c r="H110" s="192" t="s">
        <v>342</v>
      </c>
      <c r="I110" s="16">
        <v>16</v>
      </c>
      <c r="J110" s="16">
        <v>3</v>
      </c>
      <c r="K110" s="19">
        <v>3</v>
      </c>
      <c r="L110" s="19">
        <v>3</v>
      </c>
      <c r="M110" s="19">
        <v>4</v>
      </c>
      <c r="N110" s="19">
        <v>10</v>
      </c>
      <c r="O110" s="19">
        <v>3</v>
      </c>
      <c r="Z110" s="19" t="str">
        <f t="shared" si="3"/>
        <v>M 3</v>
      </c>
      <c r="AA110" s="19">
        <f>VLOOKUP(Z110,[6]base!$Q$3:$Z$27,HLOOKUP(VLOOKUP($H110,[6]Film!$B$3:$V$29,21,FALSE),[6]base!$R$1:$Z$2,2,FALSE)+1,FALSE)</f>
        <v>5</v>
      </c>
    </row>
    <row r="111" spans="1:27" x14ac:dyDescent="0.3">
      <c r="A111">
        <v>112</v>
      </c>
      <c r="B111" s="16">
        <v>20210060408</v>
      </c>
      <c r="C111" s="138">
        <v>4</v>
      </c>
      <c r="D111" s="16">
        <v>16</v>
      </c>
      <c r="E111" s="191" t="s">
        <v>351</v>
      </c>
      <c r="F111" s="192" t="s">
        <v>352</v>
      </c>
      <c r="G111" s="189" t="s">
        <v>22</v>
      </c>
      <c r="H111" s="192" t="s">
        <v>342</v>
      </c>
      <c r="I111" s="19">
        <v>16</v>
      </c>
      <c r="J111" s="19">
        <v>4</v>
      </c>
      <c r="K111" s="19">
        <v>4</v>
      </c>
      <c r="L111" s="19">
        <v>5</v>
      </c>
      <c r="M111" s="19">
        <v>3</v>
      </c>
      <c r="N111" s="19">
        <v>12</v>
      </c>
      <c r="O111" s="19">
        <v>4</v>
      </c>
      <c r="Y111" s="189"/>
      <c r="Z111" s="19" t="str">
        <f t="shared" si="3"/>
        <v>M 4</v>
      </c>
      <c r="AA111" s="19">
        <f>VLOOKUP(Z111,[6]base!$Q$3:$Z$27,HLOOKUP(VLOOKUP($H111,[6]Film!$B$3:$V$29,21,FALSE),[6]base!$R$1:$Z$2,2,FALSE)+1,FALSE)</f>
        <v>3</v>
      </c>
    </row>
    <row r="112" spans="1:27" x14ac:dyDescent="0.3">
      <c r="A112">
        <v>113</v>
      </c>
      <c r="B112" s="16">
        <v>20200031116</v>
      </c>
      <c r="C112" s="138">
        <v>15</v>
      </c>
      <c r="D112" s="16">
        <v>2</v>
      </c>
      <c r="E112" s="16" t="s">
        <v>363</v>
      </c>
      <c r="F112" t="s">
        <v>364</v>
      </c>
      <c r="G112" s="18" t="s">
        <v>26</v>
      </c>
      <c r="H112" s="18" t="s">
        <v>342</v>
      </c>
      <c r="I112" s="19">
        <v>16</v>
      </c>
      <c r="J112" s="19">
        <v>5</v>
      </c>
      <c r="K112" s="190">
        <v>5</v>
      </c>
      <c r="L112" s="190">
        <v>4</v>
      </c>
      <c r="M112" s="190">
        <v>5</v>
      </c>
      <c r="N112" s="190">
        <v>14</v>
      </c>
      <c r="O112" s="190">
        <v>5</v>
      </c>
      <c r="P112" s="190"/>
      <c r="Q112" s="190"/>
      <c r="R112" s="190"/>
      <c r="S112" s="190"/>
      <c r="T112" s="190"/>
      <c r="U112" s="190"/>
      <c r="V112" s="190"/>
      <c r="W112" s="190"/>
      <c r="X112" s="190"/>
      <c r="Y112" s="189"/>
      <c r="Z112" s="19" t="str">
        <f t="shared" si="3"/>
        <v>M 5</v>
      </c>
      <c r="AA112" s="19">
        <f>VLOOKUP(Z112,[6]base!$Q$3:$Z$27,HLOOKUP(VLOOKUP($H112,[6]Film!$B$3:$V$29,21,FALSE),[6]base!$R$1:$Z$2,2,FALSE)+1,FALSE)</f>
        <v>2</v>
      </c>
    </row>
    <row r="113" spans="1:27" x14ac:dyDescent="0.3">
      <c r="A113">
        <v>114</v>
      </c>
      <c r="B113" s="16">
        <v>20210063292</v>
      </c>
      <c r="D113" s="16">
        <v>0</v>
      </c>
      <c r="E113" s="190" t="s">
        <v>27</v>
      </c>
      <c r="F113" s="157" t="s">
        <v>768</v>
      </c>
      <c r="G113" s="18" t="s">
        <v>26</v>
      </c>
      <c r="H113" s="18" t="s">
        <v>342</v>
      </c>
      <c r="I113" s="19">
        <v>16</v>
      </c>
      <c r="J113" s="19">
        <v>6</v>
      </c>
      <c r="K113" s="190" t="s">
        <v>41</v>
      </c>
      <c r="L113" s="190" t="s">
        <v>41</v>
      </c>
      <c r="M113" s="190" t="s">
        <v>41</v>
      </c>
      <c r="N113" s="190">
        <v>24</v>
      </c>
      <c r="O113" s="190" t="s">
        <v>119</v>
      </c>
      <c r="P113" s="190"/>
      <c r="Q113" s="190"/>
      <c r="R113" s="190"/>
      <c r="S113" s="190"/>
      <c r="T113" s="190"/>
      <c r="U113" s="190"/>
      <c r="V113" s="190"/>
      <c r="W113" s="190"/>
      <c r="X113" s="190"/>
      <c r="Y113" s="157"/>
      <c r="Z113" s="19" t="str">
        <f t="shared" si="3"/>
        <v>Abs</v>
      </c>
      <c r="AA113" s="19">
        <f>VLOOKUP(Z113,[6]base!$Q$3:$Z$27,HLOOKUP(VLOOKUP($H113,[6]Film!$B$3:$V$29,21,FALSE),[6]base!$R$1:$Z$2,2,FALSE)+1,FALSE)</f>
        <v>0</v>
      </c>
    </row>
    <row r="114" spans="1:27" s="98" customFormat="1" ht="18" customHeight="1" x14ac:dyDescent="0.3">
      <c r="A114" s="157">
        <v>115</v>
      </c>
      <c r="B114" s="101" t="s">
        <v>407</v>
      </c>
      <c r="C114" s="190">
        <v>1</v>
      </c>
      <c r="D114" s="101">
        <v>26</v>
      </c>
      <c r="E114" s="105" t="s">
        <v>408</v>
      </c>
      <c r="F114" s="106" t="s">
        <v>409</v>
      </c>
      <c r="G114" s="106" t="s">
        <v>31</v>
      </c>
      <c r="H114" s="106" t="s">
        <v>374</v>
      </c>
      <c r="I114" s="190">
        <v>17</v>
      </c>
      <c r="J114" s="190">
        <v>1</v>
      </c>
      <c r="K114" s="190">
        <v>2</v>
      </c>
      <c r="L114" s="190">
        <v>1</v>
      </c>
      <c r="M114" s="190">
        <v>1</v>
      </c>
      <c r="N114" s="190">
        <v>4</v>
      </c>
      <c r="O114" s="190">
        <v>1</v>
      </c>
      <c r="P114" s="190"/>
      <c r="Q114" s="190"/>
      <c r="R114" s="190"/>
      <c r="S114" s="190"/>
      <c r="T114" s="190"/>
      <c r="U114" s="190"/>
      <c r="V114" s="190">
        <v>105</v>
      </c>
      <c r="W114" s="190">
        <v>1</v>
      </c>
      <c r="X114" s="190">
        <v>1</v>
      </c>
      <c r="Y114" s="189"/>
      <c r="Z114" s="100">
        <f t="shared" si="3"/>
        <v>1</v>
      </c>
      <c r="AA114" s="100">
        <f>VLOOKUP(Z114,[6]base!$Q$3:$Z$27,HLOOKUP(VLOOKUP($H114,[6]Film!$B$3:$V$29,21,FALSE),[6]base!$R$1:$Z$2,2,FALSE)+1,FALSE)</f>
        <v>18</v>
      </c>
    </row>
    <row r="115" spans="1:27" x14ac:dyDescent="0.3">
      <c r="A115">
        <v>126</v>
      </c>
      <c r="B115" s="16">
        <v>19970053491</v>
      </c>
      <c r="D115" s="16">
        <v>0</v>
      </c>
      <c r="E115" s="191" t="s">
        <v>668</v>
      </c>
      <c r="F115" s="192" t="s">
        <v>669</v>
      </c>
      <c r="G115" s="189" t="s">
        <v>22</v>
      </c>
      <c r="H115" s="192" t="s">
        <v>374</v>
      </c>
      <c r="I115" s="148">
        <v>17</v>
      </c>
      <c r="J115" s="148">
        <v>6</v>
      </c>
      <c r="K115" s="147">
        <v>1</v>
      </c>
      <c r="L115" s="147">
        <v>4</v>
      </c>
      <c r="M115" s="147">
        <v>2</v>
      </c>
      <c r="N115" s="147">
        <v>7</v>
      </c>
      <c r="O115" s="147">
        <v>2</v>
      </c>
      <c r="P115" s="147"/>
      <c r="Q115" s="147"/>
      <c r="R115" s="147"/>
      <c r="S115" s="147"/>
      <c r="T115" s="147"/>
      <c r="U115" s="147"/>
      <c r="V115" s="148">
        <v>105</v>
      </c>
      <c r="W115" s="147">
        <v>3</v>
      </c>
      <c r="X115" s="190">
        <v>2</v>
      </c>
      <c r="Z115" s="19">
        <f t="shared" si="3"/>
        <v>2</v>
      </c>
      <c r="AA115" s="19">
        <f>VLOOKUP(Z115,[6]base!$Q$3:$Z$27,HLOOKUP(VLOOKUP($H115,[6]Film!$B$3:$V$29,21,FALSE),[6]base!$R$1:$Z$2,2,FALSE)+1,FALSE)</f>
        <v>14</v>
      </c>
    </row>
    <row r="116" spans="1:27" x14ac:dyDescent="0.3">
      <c r="A116">
        <v>116</v>
      </c>
      <c r="B116" s="190">
        <v>20200038033</v>
      </c>
      <c r="C116" s="138">
        <v>3</v>
      </c>
      <c r="D116" s="190">
        <v>19</v>
      </c>
      <c r="E116" s="190" t="s">
        <v>224</v>
      </c>
      <c r="F116" s="157" t="s">
        <v>404</v>
      </c>
      <c r="G116" s="18" t="s">
        <v>74</v>
      </c>
      <c r="H116" s="18" t="s">
        <v>374</v>
      </c>
      <c r="I116" s="148">
        <v>18</v>
      </c>
      <c r="J116" s="148">
        <v>1</v>
      </c>
      <c r="K116" s="148">
        <v>1</v>
      </c>
      <c r="L116" s="148">
        <v>1</v>
      </c>
      <c r="M116" s="148">
        <v>2</v>
      </c>
      <c r="N116" s="148">
        <v>4</v>
      </c>
      <c r="O116" s="148">
        <v>1</v>
      </c>
      <c r="P116" s="148"/>
      <c r="Q116" s="148"/>
      <c r="R116" s="148"/>
      <c r="S116" s="148"/>
      <c r="T116" s="148"/>
      <c r="U116" s="148"/>
      <c r="V116" s="148">
        <v>105</v>
      </c>
      <c r="W116" s="148">
        <v>2</v>
      </c>
      <c r="X116" s="19">
        <v>3</v>
      </c>
      <c r="Y116" s="157"/>
      <c r="Z116" s="19">
        <f t="shared" si="3"/>
        <v>3</v>
      </c>
      <c r="AA116" s="19">
        <f>VLOOKUP(Z116,[6]base!$Q$3:$Z$27,HLOOKUP(VLOOKUP($H116,[6]Film!$B$3:$V$29,21,FALSE),[6]base!$R$1:$Z$2,2,FALSE)+1,FALSE)</f>
        <v>11</v>
      </c>
    </row>
    <row r="117" spans="1:27" x14ac:dyDescent="0.3">
      <c r="A117">
        <v>127</v>
      </c>
      <c r="B117" s="101">
        <v>20080005618</v>
      </c>
      <c r="D117" s="162">
        <v>0</v>
      </c>
      <c r="E117" s="101" t="s">
        <v>861</v>
      </c>
      <c r="F117" s="102" t="s">
        <v>862</v>
      </c>
      <c r="G117" s="102" t="s">
        <v>74</v>
      </c>
      <c r="H117" s="102" t="s">
        <v>374</v>
      </c>
      <c r="I117" s="147">
        <v>17</v>
      </c>
      <c r="J117" s="147">
        <v>7</v>
      </c>
      <c r="K117" s="148">
        <v>4</v>
      </c>
      <c r="L117" s="148">
        <v>2</v>
      </c>
      <c r="M117" s="148">
        <v>3</v>
      </c>
      <c r="N117" s="148">
        <v>9</v>
      </c>
      <c r="O117" s="148">
        <v>3</v>
      </c>
      <c r="P117" s="148"/>
      <c r="Q117" s="148"/>
      <c r="R117" s="148"/>
      <c r="S117" s="148"/>
      <c r="T117" s="148"/>
      <c r="U117" s="148"/>
      <c r="V117" s="148">
        <v>105</v>
      </c>
      <c r="W117" s="148">
        <v>5</v>
      </c>
      <c r="X117" s="19">
        <v>4</v>
      </c>
      <c r="Z117" s="19">
        <f t="shared" si="3"/>
        <v>4</v>
      </c>
      <c r="AA117" s="19">
        <f>VLOOKUP(Z117,[6]base!$Q$3:$Z$27,HLOOKUP(VLOOKUP($H117,[6]Film!$B$3:$V$29,21,FALSE),[6]base!$R$1:$Z$2,2,FALSE)+1,FALSE)</f>
        <v>9</v>
      </c>
    </row>
    <row r="118" spans="1:27" x14ac:dyDescent="0.3">
      <c r="A118">
        <v>121</v>
      </c>
      <c r="B118" s="101">
        <v>20210066057</v>
      </c>
      <c r="C118" s="138">
        <v>16</v>
      </c>
      <c r="D118" s="196">
        <v>7</v>
      </c>
      <c r="E118" s="101" t="s">
        <v>382</v>
      </c>
      <c r="F118" s="102" t="s">
        <v>383</v>
      </c>
      <c r="G118" s="102" t="s">
        <v>31</v>
      </c>
      <c r="H118" s="102" t="s">
        <v>374</v>
      </c>
      <c r="I118" s="147">
        <v>18</v>
      </c>
      <c r="J118" s="147">
        <v>4</v>
      </c>
      <c r="K118" s="147">
        <v>2</v>
      </c>
      <c r="L118" s="147">
        <v>3</v>
      </c>
      <c r="M118" s="147">
        <v>4</v>
      </c>
      <c r="N118" s="147">
        <v>9</v>
      </c>
      <c r="O118" s="147">
        <v>3</v>
      </c>
      <c r="P118" s="147"/>
      <c r="Q118" s="147"/>
      <c r="R118" s="147"/>
      <c r="S118" s="147"/>
      <c r="T118" s="147"/>
      <c r="U118" s="147"/>
      <c r="V118" s="148">
        <v>105</v>
      </c>
      <c r="W118" s="147">
        <v>6</v>
      </c>
      <c r="X118" s="190">
        <v>5</v>
      </c>
      <c r="Z118" s="19">
        <f t="shared" si="3"/>
        <v>5</v>
      </c>
      <c r="AA118" s="19">
        <f>VLOOKUP(Z118,[6]base!$Q$3:$Z$27,HLOOKUP(VLOOKUP($H118,[6]Film!$B$3:$V$29,21,FALSE),[6]base!$R$1:$Z$2,2,FALSE)+1,FALSE)</f>
        <v>8</v>
      </c>
    </row>
    <row r="119" spans="1:27" x14ac:dyDescent="0.3">
      <c r="A119">
        <v>120</v>
      </c>
      <c r="B119" s="101">
        <v>20150010857</v>
      </c>
      <c r="C119" s="138">
        <v>16</v>
      </c>
      <c r="D119" s="196">
        <v>7</v>
      </c>
      <c r="E119" s="101" t="s">
        <v>398</v>
      </c>
      <c r="F119" s="102" t="s">
        <v>399</v>
      </c>
      <c r="G119" s="102" t="s">
        <v>31</v>
      </c>
      <c r="H119" s="102" t="s">
        <v>374</v>
      </c>
      <c r="I119" s="147">
        <v>18</v>
      </c>
      <c r="J119" s="147">
        <v>3</v>
      </c>
      <c r="K119" s="147">
        <v>3</v>
      </c>
      <c r="L119" s="147">
        <v>4</v>
      </c>
      <c r="M119" s="147">
        <v>3</v>
      </c>
      <c r="N119" s="147">
        <v>10</v>
      </c>
      <c r="O119" s="147">
        <v>4</v>
      </c>
      <c r="P119" s="147"/>
      <c r="Q119" s="147"/>
      <c r="R119" s="147"/>
      <c r="S119" s="147"/>
      <c r="T119" s="147"/>
      <c r="U119" s="147"/>
      <c r="V119" s="148">
        <v>105</v>
      </c>
      <c r="W119" s="147">
        <v>8</v>
      </c>
      <c r="X119" s="190">
        <v>6</v>
      </c>
      <c r="Y119" s="157"/>
      <c r="Z119" s="19">
        <f t="shared" si="3"/>
        <v>6</v>
      </c>
      <c r="AA119" s="19">
        <f>VLOOKUP(Z119,[6]base!$Q$3:$Z$27,HLOOKUP(VLOOKUP($H119,[6]Film!$B$3:$V$29,21,FALSE),[6]base!$R$1:$Z$2,2,FALSE)+1,FALSE)</f>
        <v>7</v>
      </c>
    </row>
    <row r="120" spans="1:27" x14ac:dyDescent="0.3">
      <c r="A120">
        <v>117</v>
      </c>
      <c r="B120" s="101">
        <v>20210075930</v>
      </c>
      <c r="C120" s="138">
        <v>7</v>
      </c>
      <c r="D120" s="162">
        <v>15</v>
      </c>
      <c r="E120" s="190" t="s">
        <v>391</v>
      </c>
      <c r="F120" s="189" t="s">
        <v>392</v>
      </c>
      <c r="G120" s="189" t="s">
        <v>74</v>
      </c>
      <c r="H120" s="192" t="s">
        <v>374</v>
      </c>
      <c r="I120" s="147">
        <v>18</v>
      </c>
      <c r="J120" s="147">
        <v>2</v>
      </c>
      <c r="K120" s="147">
        <v>4</v>
      </c>
      <c r="L120" s="147">
        <v>2</v>
      </c>
      <c r="M120" s="147">
        <v>1</v>
      </c>
      <c r="N120" s="147">
        <v>7</v>
      </c>
      <c r="O120" s="147">
        <v>2</v>
      </c>
      <c r="P120" s="147"/>
      <c r="Q120" s="147"/>
      <c r="R120" s="147"/>
      <c r="S120" s="147"/>
      <c r="T120" s="147"/>
      <c r="U120" s="147"/>
      <c r="V120" s="148">
        <v>105</v>
      </c>
      <c r="W120" s="147">
        <v>4</v>
      </c>
      <c r="X120" s="190">
        <v>7</v>
      </c>
      <c r="Y120" s="157"/>
      <c r="Z120" s="19">
        <f t="shared" si="3"/>
        <v>7</v>
      </c>
      <c r="AA120" s="19">
        <f>VLOOKUP(Z120,[6]base!$Q$3:$Z$27,HLOOKUP(VLOOKUP($H120,[6]Film!$B$3:$V$29,21,FALSE),[6]base!$R$1:$Z$2,2,FALSE)+1,FALSE)</f>
        <v>6</v>
      </c>
    </row>
    <row r="121" spans="1:27" x14ac:dyDescent="0.3">
      <c r="A121">
        <v>119</v>
      </c>
      <c r="B121" s="101">
        <v>19970053475</v>
      </c>
      <c r="C121" s="138">
        <v>13</v>
      </c>
      <c r="D121" s="190">
        <v>8</v>
      </c>
      <c r="E121" s="191" t="s">
        <v>384</v>
      </c>
      <c r="F121" s="192" t="s">
        <v>385</v>
      </c>
      <c r="G121" s="189" t="s">
        <v>74</v>
      </c>
      <c r="H121" s="192" t="s">
        <v>374</v>
      </c>
      <c r="I121" s="147">
        <v>17</v>
      </c>
      <c r="J121" s="147">
        <v>3</v>
      </c>
      <c r="K121" s="148">
        <v>3</v>
      </c>
      <c r="L121" s="148">
        <v>3</v>
      </c>
      <c r="M121" s="148">
        <v>4</v>
      </c>
      <c r="N121" s="148">
        <v>10</v>
      </c>
      <c r="O121" s="148">
        <v>4</v>
      </c>
      <c r="P121" s="148"/>
      <c r="Q121" s="148"/>
      <c r="R121" s="148"/>
      <c r="S121" s="148"/>
      <c r="T121" s="148"/>
      <c r="U121" s="148"/>
      <c r="V121" s="148">
        <v>105</v>
      </c>
      <c r="W121" s="148">
        <v>7</v>
      </c>
      <c r="X121" s="19">
        <v>8</v>
      </c>
      <c r="Z121" s="19">
        <f t="shared" si="3"/>
        <v>8</v>
      </c>
      <c r="AA121" s="19">
        <f>VLOOKUP(Z121,[6]base!$Q$3:$Z$27,HLOOKUP(VLOOKUP($H121,[6]Film!$B$3:$V$29,21,FALSE),[6]base!$R$1:$Z$2,2,FALSE)+1,FALSE)</f>
        <v>5</v>
      </c>
    </row>
    <row r="122" spans="1:27" x14ac:dyDescent="0.3">
      <c r="A122">
        <v>118</v>
      </c>
      <c r="B122" s="190">
        <v>20080006158</v>
      </c>
      <c r="C122" s="138">
        <v>9</v>
      </c>
      <c r="D122" s="190">
        <v>13</v>
      </c>
      <c r="E122" s="16" t="s">
        <v>386</v>
      </c>
      <c r="F122" s="157" t="s">
        <v>387</v>
      </c>
      <c r="G122" s="18" t="s">
        <v>22</v>
      </c>
      <c r="H122" s="18" t="s">
        <v>374</v>
      </c>
      <c r="I122" s="19">
        <v>17</v>
      </c>
      <c r="J122" s="19">
        <v>2</v>
      </c>
      <c r="K122" s="190">
        <v>5</v>
      </c>
      <c r="L122" s="190">
        <v>6</v>
      </c>
      <c r="M122" s="190">
        <v>5</v>
      </c>
      <c r="N122" s="190">
        <v>16</v>
      </c>
      <c r="O122" s="190">
        <v>5</v>
      </c>
      <c r="P122" s="190"/>
      <c r="Q122" s="190"/>
      <c r="R122" s="190"/>
      <c r="S122" s="190"/>
      <c r="T122" s="190"/>
      <c r="U122" s="190"/>
      <c r="V122" s="190"/>
      <c r="W122" s="190"/>
      <c r="X122" s="190"/>
      <c r="Y122" s="157"/>
      <c r="Z122" s="19" t="str">
        <f t="shared" si="3"/>
        <v>M 5</v>
      </c>
      <c r="AA122" s="19">
        <f>VLOOKUP(Z122,[6]base!$Q$3:$Z$27,HLOOKUP(VLOOKUP($H122,[6]Film!$B$3:$V$29,21,FALSE),[6]base!$R$1:$Z$2,2,FALSE)+1,FALSE)</f>
        <v>4</v>
      </c>
    </row>
    <row r="123" spans="1:27" x14ac:dyDescent="0.3">
      <c r="A123">
        <v>124</v>
      </c>
      <c r="B123" s="101">
        <v>20220107318</v>
      </c>
      <c r="C123" s="138">
        <v>22</v>
      </c>
      <c r="D123" s="101">
        <v>4</v>
      </c>
      <c r="E123" s="190" t="s">
        <v>416</v>
      </c>
      <c r="F123" s="102" t="s">
        <v>417</v>
      </c>
      <c r="G123" s="102" t="s">
        <v>74</v>
      </c>
      <c r="H123" s="102" t="s">
        <v>374</v>
      </c>
      <c r="I123" s="190">
        <v>18</v>
      </c>
      <c r="J123" s="190">
        <v>5</v>
      </c>
      <c r="K123" s="190">
        <v>5</v>
      </c>
      <c r="L123" s="190">
        <v>5</v>
      </c>
      <c r="M123" s="190">
        <v>5</v>
      </c>
      <c r="N123" s="190">
        <v>15</v>
      </c>
      <c r="O123" s="190">
        <v>5</v>
      </c>
      <c r="P123" s="190"/>
      <c r="Q123" s="190"/>
      <c r="R123" s="190"/>
      <c r="S123" s="190"/>
      <c r="T123" s="190"/>
      <c r="U123" s="190"/>
      <c r="V123" s="190"/>
      <c r="W123" s="190"/>
      <c r="X123" s="16"/>
      <c r="Y123" s="157"/>
      <c r="Z123" s="19" t="str">
        <f t="shared" si="3"/>
        <v>M 5</v>
      </c>
      <c r="AA123" s="19">
        <f>VLOOKUP(Z123,[6]base!$Q$3:$Z$27,HLOOKUP(VLOOKUP($H123,[6]Film!$B$3:$V$29,21,FALSE),[6]base!$R$1:$Z$2,2,FALSE)+1,FALSE)</f>
        <v>4</v>
      </c>
    </row>
    <row r="124" spans="1:27" x14ac:dyDescent="0.3">
      <c r="A124">
        <v>122</v>
      </c>
      <c r="B124" s="101">
        <v>20220094499</v>
      </c>
      <c r="C124" s="138">
        <v>16</v>
      </c>
      <c r="D124" s="101">
        <v>7</v>
      </c>
      <c r="E124" s="101" t="s">
        <v>414</v>
      </c>
      <c r="F124" s="102" t="s">
        <v>415</v>
      </c>
      <c r="G124" s="102" t="s">
        <v>22</v>
      </c>
      <c r="H124" s="102" t="s">
        <v>374</v>
      </c>
      <c r="I124" s="190">
        <v>17</v>
      </c>
      <c r="J124" s="190">
        <v>4</v>
      </c>
      <c r="K124" s="19">
        <v>6</v>
      </c>
      <c r="L124" s="19">
        <v>5</v>
      </c>
      <c r="M124" s="19">
        <v>6</v>
      </c>
      <c r="N124" s="19">
        <v>17</v>
      </c>
      <c r="O124" s="19">
        <v>6</v>
      </c>
      <c r="Z124" s="19" t="str">
        <f t="shared" si="3"/>
        <v>M 6</v>
      </c>
      <c r="AA124" s="19">
        <f>VLOOKUP(Z124,[6]base!$Q$3:$Z$27,HLOOKUP(VLOOKUP($H124,[6]Film!$B$3:$V$29,21,FALSE),[6]base!$R$1:$Z$2,2,FALSE)+1,FALSE)</f>
        <v>3</v>
      </c>
    </row>
    <row r="125" spans="1:27" x14ac:dyDescent="0.3">
      <c r="A125">
        <v>128</v>
      </c>
      <c r="B125" s="101">
        <v>20220117182</v>
      </c>
      <c r="D125" s="190"/>
      <c r="E125" s="188" t="s">
        <v>1072</v>
      </c>
      <c r="F125" s="159" t="s">
        <v>1073</v>
      </c>
      <c r="G125" s="159" t="s">
        <v>74</v>
      </c>
      <c r="H125" s="159" t="s">
        <v>374</v>
      </c>
      <c r="I125" s="16">
        <v>18</v>
      </c>
      <c r="J125" s="16">
        <v>7</v>
      </c>
      <c r="K125" s="19">
        <v>6</v>
      </c>
      <c r="L125" s="19">
        <v>7</v>
      </c>
      <c r="M125" s="19">
        <v>6</v>
      </c>
      <c r="N125" s="19">
        <v>19</v>
      </c>
      <c r="O125" s="19">
        <v>6</v>
      </c>
      <c r="Z125" s="19" t="str">
        <f t="shared" si="3"/>
        <v>M 6</v>
      </c>
      <c r="AA125" s="19">
        <f>VLOOKUP(Z125,[6]base!$Q$3:$Z$27,HLOOKUP(VLOOKUP($H125,[6]Film!$B$3:$V$29,21,FALSE),[6]base!$R$1:$Z$2,2,FALSE)+1,FALSE)</f>
        <v>3</v>
      </c>
    </row>
    <row r="126" spans="1:27" x14ac:dyDescent="0.3">
      <c r="A126">
        <v>123</v>
      </c>
      <c r="B126" s="190">
        <v>20200028360</v>
      </c>
      <c r="C126" s="138">
        <v>22</v>
      </c>
      <c r="D126" s="190">
        <v>4</v>
      </c>
      <c r="E126" s="190" t="s">
        <v>51</v>
      </c>
      <c r="F126" s="157" t="s">
        <v>876</v>
      </c>
      <c r="G126" s="18" t="s">
        <v>31</v>
      </c>
      <c r="H126" s="18" t="s">
        <v>374</v>
      </c>
      <c r="I126" s="19">
        <v>17</v>
      </c>
      <c r="J126" s="19">
        <v>5</v>
      </c>
      <c r="K126" s="19">
        <v>7</v>
      </c>
      <c r="L126" s="19">
        <v>7</v>
      </c>
      <c r="M126" s="19">
        <v>7</v>
      </c>
      <c r="N126" s="19">
        <v>21</v>
      </c>
      <c r="O126" s="19">
        <v>7</v>
      </c>
      <c r="Z126" s="19" t="str">
        <f t="shared" si="3"/>
        <v>M 7</v>
      </c>
      <c r="AA126" s="19">
        <f>VLOOKUP(Z126,[6]base!$Q$3:$Z$27,HLOOKUP(VLOOKUP($H126,[6]Film!$B$3:$V$29,21,FALSE),[6]base!$R$1:$Z$2,2,FALSE)+1,FALSE)</f>
        <v>2</v>
      </c>
    </row>
    <row r="127" spans="1:27" x14ac:dyDescent="0.3">
      <c r="A127">
        <v>125</v>
      </c>
      <c r="B127" s="101">
        <v>20220089247</v>
      </c>
      <c r="C127" s="138">
        <v>26</v>
      </c>
      <c r="D127" s="101">
        <v>3</v>
      </c>
      <c r="E127" s="101" t="s">
        <v>402</v>
      </c>
      <c r="F127" s="102" t="s">
        <v>403</v>
      </c>
      <c r="G127" s="102" t="s">
        <v>31</v>
      </c>
      <c r="H127" s="102" t="s">
        <v>374</v>
      </c>
      <c r="I127" s="16">
        <v>18</v>
      </c>
      <c r="J127" s="16">
        <v>6</v>
      </c>
      <c r="K127" s="19">
        <v>7</v>
      </c>
      <c r="L127" s="19">
        <v>6</v>
      </c>
      <c r="M127" s="19">
        <v>7</v>
      </c>
      <c r="N127" s="19">
        <v>20</v>
      </c>
      <c r="O127" s="19">
        <v>7</v>
      </c>
      <c r="Z127" s="19" t="str">
        <f t="shared" si="3"/>
        <v>M 7</v>
      </c>
      <c r="AA127" s="19">
        <f>VLOOKUP(Z127,[6]base!$Q$3:$Z$27,HLOOKUP(VLOOKUP($H127,[6]Film!$B$3:$V$29,21,FALSE),[6]base!$R$1:$Z$2,2,FALSE)+1,FALSE)</f>
        <v>2</v>
      </c>
    </row>
    <row r="128" spans="1:27" s="98" customFormat="1" ht="18" customHeight="1" x14ac:dyDescent="0.3">
      <c r="A128" s="157">
        <v>132</v>
      </c>
      <c r="B128" s="101" t="s">
        <v>421</v>
      </c>
      <c r="C128" s="190">
        <v>4</v>
      </c>
      <c r="D128" s="101">
        <v>18</v>
      </c>
      <c r="E128" s="105" t="s">
        <v>422</v>
      </c>
      <c r="F128" s="106" t="s">
        <v>1060</v>
      </c>
      <c r="G128" s="106" t="s">
        <v>31</v>
      </c>
      <c r="H128" s="106" t="s">
        <v>420</v>
      </c>
      <c r="I128" s="190">
        <v>19</v>
      </c>
      <c r="J128" s="190">
        <v>4</v>
      </c>
      <c r="K128" s="190">
        <v>1</v>
      </c>
      <c r="L128" s="190">
        <v>1</v>
      </c>
      <c r="M128" s="190">
        <v>2</v>
      </c>
      <c r="N128" s="190">
        <v>4</v>
      </c>
      <c r="O128" s="190">
        <v>1</v>
      </c>
      <c r="P128" s="190"/>
      <c r="Q128" s="190"/>
      <c r="R128" s="190"/>
      <c r="S128" s="190"/>
      <c r="T128" s="190"/>
      <c r="U128" s="190"/>
      <c r="V128" s="190"/>
      <c r="W128" s="190"/>
      <c r="X128" s="190"/>
      <c r="Y128" s="189"/>
      <c r="Z128" s="100" t="str">
        <f t="shared" si="3"/>
        <v>M 1</v>
      </c>
      <c r="AA128" s="100">
        <f>VLOOKUP(Z128,[6]base!$Q$3:$Z$27,HLOOKUP(VLOOKUP($H128,[6]Film!$B$3:$V$29,21,FALSE),[6]base!$R$1:$Z$2,2,FALSE)+1,FALSE)</f>
        <v>14</v>
      </c>
    </row>
    <row r="129" spans="1:27" x14ac:dyDescent="0.3">
      <c r="A129">
        <v>130</v>
      </c>
      <c r="B129" s="101">
        <v>20170009444</v>
      </c>
      <c r="C129" s="138">
        <v>2</v>
      </c>
      <c r="D129" s="101">
        <v>23</v>
      </c>
      <c r="E129" s="101" t="s">
        <v>433</v>
      </c>
      <c r="F129" s="102" t="s">
        <v>434</v>
      </c>
      <c r="G129" s="102" t="s">
        <v>31</v>
      </c>
      <c r="H129" s="102" t="s">
        <v>420</v>
      </c>
      <c r="I129" s="190">
        <v>19</v>
      </c>
      <c r="J129" s="190">
        <v>2</v>
      </c>
      <c r="K129" s="190">
        <v>5</v>
      </c>
      <c r="L129" s="190">
        <v>2</v>
      </c>
      <c r="M129" s="190">
        <v>1</v>
      </c>
      <c r="N129" s="190">
        <v>8</v>
      </c>
      <c r="O129" s="190">
        <v>2</v>
      </c>
      <c r="P129" s="190"/>
      <c r="Q129" s="190"/>
      <c r="R129" s="190"/>
      <c r="S129" s="190"/>
      <c r="T129" s="190"/>
      <c r="U129" s="190"/>
      <c r="V129" s="190"/>
      <c r="W129" s="190"/>
      <c r="X129" s="190"/>
      <c r="Y129" s="157"/>
      <c r="Z129" s="19" t="str">
        <f t="shared" si="3"/>
        <v>M 2</v>
      </c>
      <c r="AA129" s="19">
        <f>VLOOKUP(Z129,[6]base!$Q$3:$Z$27,HLOOKUP(VLOOKUP($H129,[6]Film!$B$3:$V$29,21,FALSE),[6]base!$R$1:$Z$2,2,FALSE)+1,FALSE)</f>
        <v>10</v>
      </c>
    </row>
    <row r="130" spans="1:27" x14ac:dyDescent="0.3">
      <c r="A130">
        <v>134</v>
      </c>
      <c r="B130" s="101">
        <v>20160010061</v>
      </c>
      <c r="C130" s="138">
        <v>6</v>
      </c>
      <c r="D130" s="196">
        <v>15</v>
      </c>
      <c r="E130" s="101" t="s">
        <v>430</v>
      </c>
      <c r="F130" s="102" t="s">
        <v>431</v>
      </c>
      <c r="G130" s="102" t="s">
        <v>31</v>
      </c>
      <c r="H130" s="102" t="s">
        <v>420</v>
      </c>
      <c r="I130" s="190">
        <v>19</v>
      </c>
      <c r="J130" s="190">
        <v>6</v>
      </c>
      <c r="K130" s="19">
        <v>2</v>
      </c>
      <c r="L130" s="19">
        <v>4</v>
      </c>
      <c r="M130" s="19">
        <v>3</v>
      </c>
      <c r="N130" s="19">
        <v>9</v>
      </c>
      <c r="O130" s="19">
        <v>3</v>
      </c>
      <c r="Y130" s="157"/>
      <c r="Z130" s="19" t="str">
        <f t="shared" ref="Z130:Z166" si="4">IF(O130="Abs","Abs",IF(X130&lt;&gt;"",X130,IF(U130&lt;&gt;"",CONCATENATE("1/2 ",U130),IF(R130&lt;&gt;"",CONCATENATE("1/4 ",R130),CONCATENATE("M ",O130)))))</f>
        <v>M 3</v>
      </c>
      <c r="AA130" s="19">
        <f>VLOOKUP(Z130,[6]base!$Q$3:$Z$27,HLOOKUP(VLOOKUP($H130,[6]Film!$B$3:$V$29,21,FALSE),[6]base!$R$1:$Z$2,2,FALSE)+1,FALSE)</f>
        <v>7</v>
      </c>
    </row>
    <row r="131" spans="1:27" x14ac:dyDescent="0.3">
      <c r="A131">
        <v>135</v>
      </c>
      <c r="B131" s="190">
        <v>20190014682</v>
      </c>
      <c r="C131" s="138">
        <v>6</v>
      </c>
      <c r="D131" s="190">
        <v>15</v>
      </c>
      <c r="E131" s="190" t="s">
        <v>437</v>
      </c>
      <c r="F131" s="157" t="s">
        <v>438</v>
      </c>
      <c r="G131" s="18" t="s">
        <v>31</v>
      </c>
      <c r="H131" s="18" t="s">
        <v>420</v>
      </c>
      <c r="I131" s="19">
        <v>19</v>
      </c>
      <c r="J131" s="19">
        <v>7</v>
      </c>
      <c r="K131" s="190">
        <v>3</v>
      </c>
      <c r="L131" s="190">
        <v>3</v>
      </c>
      <c r="M131" s="190">
        <v>4</v>
      </c>
      <c r="N131" s="190">
        <v>10</v>
      </c>
      <c r="O131" s="190">
        <v>4</v>
      </c>
      <c r="P131" s="190"/>
      <c r="Q131" s="190"/>
      <c r="R131" s="190"/>
      <c r="S131" s="190"/>
      <c r="T131" s="190"/>
      <c r="U131" s="190"/>
      <c r="V131" s="190"/>
      <c r="W131" s="190"/>
      <c r="X131" s="190"/>
      <c r="Y131" s="189"/>
      <c r="Z131" s="19" t="str">
        <f t="shared" si="4"/>
        <v>M 4</v>
      </c>
      <c r="AA131" s="19">
        <f>VLOOKUP(Z131,[6]base!$Q$3:$Z$27,HLOOKUP(VLOOKUP($H131,[6]Film!$B$3:$V$29,21,FALSE),[6]base!$R$1:$Z$2,2,FALSE)+1,FALSE)</f>
        <v>5</v>
      </c>
    </row>
    <row r="132" spans="1:27" x14ac:dyDescent="0.3">
      <c r="A132">
        <v>131</v>
      </c>
      <c r="B132" s="190">
        <v>20190003173</v>
      </c>
      <c r="C132" s="138">
        <v>3</v>
      </c>
      <c r="D132" s="16">
        <v>22</v>
      </c>
      <c r="E132" s="190" t="s">
        <v>426</v>
      </c>
      <c r="F132" s="157" t="s">
        <v>427</v>
      </c>
      <c r="G132" s="18" t="s">
        <v>31</v>
      </c>
      <c r="H132" s="18" t="s">
        <v>420</v>
      </c>
      <c r="I132" s="19">
        <v>19</v>
      </c>
      <c r="J132" s="19">
        <v>3</v>
      </c>
      <c r="K132" s="19">
        <v>4</v>
      </c>
      <c r="L132" s="19">
        <v>5</v>
      </c>
      <c r="M132" s="19">
        <v>5</v>
      </c>
      <c r="N132" s="19">
        <v>14</v>
      </c>
      <c r="O132" s="19">
        <v>5</v>
      </c>
      <c r="Z132" s="19" t="str">
        <f t="shared" si="4"/>
        <v>M 5</v>
      </c>
      <c r="AA132" s="19">
        <f>VLOOKUP(Z132,[6]base!$Q$3:$Z$27,HLOOKUP(VLOOKUP($H132,[6]Film!$B$3:$V$29,21,FALSE),[6]base!$R$1:$Z$2,2,FALSE)+1,FALSE)</f>
        <v>4</v>
      </c>
    </row>
    <row r="133" spans="1:27" x14ac:dyDescent="0.3">
      <c r="A133">
        <v>129</v>
      </c>
      <c r="B133" s="190">
        <v>20180002446</v>
      </c>
      <c r="C133" s="138">
        <v>1</v>
      </c>
      <c r="D133" s="190">
        <v>29</v>
      </c>
      <c r="E133" s="191" t="s">
        <v>439</v>
      </c>
      <c r="F133" s="192" t="s">
        <v>440</v>
      </c>
      <c r="G133" s="189" t="s">
        <v>22</v>
      </c>
      <c r="H133" s="149" t="s">
        <v>420</v>
      </c>
      <c r="I133" s="19">
        <v>19</v>
      </c>
      <c r="J133" s="19">
        <v>1</v>
      </c>
      <c r="K133" s="190">
        <v>6</v>
      </c>
      <c r="L133" s="190">
        <v>7</v>
      </c>
      <c r="M133" s="190">
        <v>6</v>
      </c>
      <c r="N133" s="190">
        <v>19</v>
      </c>
      <c r="O133" s="190">
        <v>6</v>
      </c>
      <c r="P133" s="190"/>
      <c r="Q133" s="190"/>
      <c r="R133" s="190"/>
      <c r="S133" s="190"/>
      <c r="T133" s="190"/>
      <c r="U133" s="190"/>
      <c r="V133" s="190"/>
      <c r="W133" s="190"/>
      <c r="X133" s="190"/>
      <c r="Y133" s="189"/>
      <c r="Z133" s="19" t="str">
        <f t="shared" si="4"/>
        <v>M 6</v>
      </c>
      <c r="AA133" s="19">
        <f>VLOOKUP(Z133,[6]base!$Q$3:$Z$27,HLOOKUP(VLOOKUP($H133,[6]Film!$B$3:$V$29,21,FALSE),[6]base!$R$1:$Z$2,2,FALSE)+1,FALSE)</f>
        <v>3</v>
      </c>
    </row>
    <row r="134" spans="1:27" x14ac:dyDescent="0.3">
      <c r="A134">
        <v>133</v>
      </c>
      <c r="B134" s="190">
        <v>20180002416</v>
      </c>
      <c r="C134" s="138">
        <v>5</v>
      </c>
      <c r="D134" s="190">
        <v>17</v>
      </c>
      <c r="E134" s="191" t="s">
        <v>424</v>
      </c>
      <c r="F134" s="192" t="s">
        <v>425</v>
      </c>
      <c r="G134" s="189" t="s">
        <v>22</v>
      </c>
      <c r="H134" s="192" t="s">
        <v>420</v>
      </c>
      <c r="I134" s="19">
        <v>19</v>
      </c>
      <c r="J134" s="19">
        <v>5</v>
      </c>
      <c r="K134" s="19">
        <v>7</v>
      </c>
      <c r="L134" s="19">
        <v>6</v>
      </c>
      <c r="M134" s="19">
        <v>7</v>
      </c>
      <c r="N134" s="19">
        <v>20</v>
      </c>
      <c r="O134" s="19">
        <v>7</v>
      </c>
      <c r="Y134" s="157"/>
      <c r="Z134" s="19" t="str">
        <f t="shared" si="4"/>
        <v>M 7</v>
      </c>
      <c r="AA134" s="19">
        <f>VLOOKUP(Z134,[6]base!$Q$3:$Z$27,HLOOKUP(VLOOKUP($H134,[6]Film!$B$3:$V$29,21,FALSE),[6]base!$R$1:$Z$2,2,FALSE)+1,FALSE)</f>
        <v>2</v>
      </c>
    </row>
    <row r="135" spans="1:27" x14ac:dyDescent="0.3">
      <c r="A135">
        <v>136</v>
      </c>
      <c r="B135" s="16">
        <v>20190002241</v>
      </c>
      <c r="C135" s="138">
        <v>10</v>
      </c>
      <c r="D135" s="16">
        <v>8</v>
      </c>
      <c r="E135" s="16" t="s">
        <v>435</v>
      </c>
      <c r="F135" t="s">
        <v>436</v>
      </c>
      <c r="G135" s="18" t="s">
        <v>26</v>
      </c>
      <c r="H135" s="18" t="s">
        <v>420</v>
      </c>
      <c r="I135" s="19">
        <v>19</v>
      </c>
      <c r="J135" s="19">
        <v>8</v>
      </c>
      <c r="K135" s="16">
        <v>8</v>
      </c>
      <c r="L135" s="16">
        <v>8</v>
      </c>
      <c r="M135" s="16">
        <v>8</v>
      </c>
      <c r="N135" s="16">
        <v>24</v>
      </c>
      <c r="O135" s="16">
        <v>8</v>
      </c>
      <c r="P135" s="16"/>
      <c r="Q135" s="16"/>
      <c r="R135" s="16"/>
      <c r="S135" s="16"/>
      <c r="T135" s="16"/>
      <c r="U135" s="16"/>
      <c r="V135" s="16"/>
      <c r="W135" s="16"/>
      <c r="X135" s="16"/>
      <c r="Y135" s="157"/>
      <c r="Z135" s="19" t="str">
        <f t="shared" si="4"/>
        <v>M 8</v>
      </c>
      <c r="AA135" s="19">
        <f>VLOOKUP(Z135,[6]base!$Q$3:$Z$27,HLOOKUP(VLOOKUP($H135,[6]Film!$B$3:$V$29,21,FALSE),[6]base!$R$1:$Z$2,2,FALSE)+1,FALSE)</f>
        <v>1</v>
      </c>
    </row>
    <row r="136" spans="1:27" s="98" customFormat="1" ht="18" customHeight="1" x14ac:dyDescent="0.3">
      <c r="A136" s="157">
        <v>137</v>
      </c>
      <c r="B136" s="101">
        <v>20160019575</v>
      </c>
      <c r="C136" s="190">
        <v>1</v>
      </c>
      <c r="D136" s="101">
        <v>44</v>
      </c>
      <c r="E136" s="105" t="s">
        <v>384</v>
      </c>
      <c r="F136" s="106" t="s">
        <v>462</v>
      </c>
      <c r="G136" s="106" t="s">
        <v>26</v>
      </c>
      <c r="H136" s="106" t="s">
        <v>443</v>
      </c>
      <c r="I136" s="190">
        <v>20</v>
      </c>
      <c r="J136" s="190">
        <v>1</v>
      </c>
      <c r="K136" s="190">
        <v>1</v>
      </c>
      <c r="L136" s="190">
        <v>1</v>
      </c>
      <c r="M136" s="190">
        <v>1</v>
      </c>
      <c r="N136" s="190">
        <v>3</v>
      </c>
      <c r="O136" s="190">
        <v>1</v>
      </c>
      <c r="P136" s="190"/>
      <c r="Q136" s="190"/>
      <c r="R136" s="190"/>
      <c r="S136" s="190"/>
      <c r="T136" s="190"/>
      <c r="U136" s="190"/>
      <c r="V136" s="190">
        <v>106</v>
      </c>
      <c r="W136" s="190">
        <v>1</v>
      </c>
      <c r="X136" s="190">
        <v>1</v>
      </c>
      <c r="Y136" s="189"/>
      <c r="Z136" s="100">
        <f t="shared" si="4"/>
        <v>1</v>
      </c>
      <c r="AA136" s="100">
        <f>VLOOKUP(Z136,[6]base!$Q$3:$Z$27,HLOOKUP(VLOOKUP($H136,[6]Film!$B$3:$V$29,21,FALSE),[6]base!$R$1:$Z$2,2,FALSE)+1,FALSE)</f>
        <v>18</v>
      </c>
    </row>
    <row r="137" spans="1:27" x14ac:dyDescent="0.3">
      <c r="A137">
        <v>138</v>
      </c>
      <c r="B137" s="16">
        <v>20150012584</v>
      </c>
      <c r="C137" s="138">
        <v>2</v>
      </c>
      <c r="D137" s="16">
        <v>33</v>
      </c>
      <c r="E137" s="190" t="s">
        <v>467</v>
      </c>
      <c r="F137" s="157" t="s">
        <v>468</v>
      </c>
      <c r="G137" s="18" t="s">
        <v>26</v>
      </c>
      <c r="H137" s="18" t="s">
        <v>443</v>
      </c>
      <c r="I137" s="148">
        <v>21</v>
      </c>
      <c r="J137" s="148">
        <v>1</v>
      </c>
      <c r="K137" s="147">
        <v>1</v>
      </c>
      <c r="L137" s="147">
        <v>1</v>
      </c>
      <c r="M137" s="147">
        <v>1</v>
      </c>
      <c r="N137" s="147">
        <v>3</v>
      </c>
      <c r="O137" s="147">
        <v>1</v>
      </c>
      <c r="P137" s="147"/>
      <c r="Q137" s="147"/>
      <c r="R137" s="147"/>
      <c r="S137" s="147"/>
      <c r="T137" s="147"/>
      <c r="U137" s="147"/>
      <c r="V137" s="147">
        <v>106</v>
      </c>
      <c r="W137" s="147">
        <v>2</v>
      </c>
      <c r="X137" s="190">
        <v>2</v>
      </c>
      <c r="Y137" s="189"/>
      <c r="Z137" s="19">
        <f t="shared" si="4"/>
        <v>2</v>
      </c>
      <c r="AA137" s="19">
        <f>VLOOKUP(Z137,[6]base!$Q$3:$Z$27,HLOOKUP(VLOOKUP($H137,[6]Film!$B$3:$V$29,21,FALSE),[6]base!$R$1:$Z$2,2,FALSE)+1,FALSE)</f>
        <v>14</v>
      </c>
    </row>
    <row r="138" spans="1:27" x14ac:dyDescent="0.3">
      <c r="A138">
        <v>139</v>
      </c>
      <c r="B138" s="190">
        <v>20160007488</v>
      </c>
      <c r="C138" s="138">
        <v>4</v>
      </c>
      <c r="D138" s="190">
        <v>23</v>
      </c>
      <c r="E138" s="190" t="s">
        <v>454</v>
      </c>
      <c r="F138" s="157" t="s">
        <v>455</v>
      </c>
      <c r="G138" s="18" t="s">
        <v>22</v>
      </c>
      <c r="H138" s="18" t="s">
        <v>443</v>
      </c>
      <c r="I138" s="148">
        <v>21</v>
      </c>
      <c r="J138" s="148">
        <v>2</v>
      </c>
      <c r="K138" s="147">
        <v>6</v>
      </c>
      <c r="L138" s="147">
        <v>3</v>
      </c>
      <c r="M138" s="147">
        <v>3</v>
      </c>
      <c r="N138" s="147">
        <v>12</v>
      </c>
      <c r="O138" s="147">
        <v>4</v>
      </c>
      <c r="P138" s="147"/>
      <c r="Q138" s="147"/>
      <c r="R138" s="147"/>
      <c r="S138" s="147"/>
      <c r="T138" s="147"/>
      <c r="U138" s="147"/>
      <c r="V138" s="147">
        <v>106</v>
      </c>
      <c r="W138" s="147">
        <v>8</v>
      </c>
      <c r="X138" s="190">
        <v>3</v>
      </c>
      <c r="Y138" s="157"/>
      <c r="Z138" s="19">
        <f t="shared" si="4"/>
        <v>3</v>
      </c>
      <c r="AA138" s="19">
        <f>VLOOKUP(Z138,[6]base!$Q$3:$Z$27,HLOOKUP(VLOOKUP($H138,[6]Film!$B$3:$V$29,21,FALSE),[6]base!$R$1:$Z$2,2,FALSE)+1,FALSE)</f>
        <v>11</v>
      </c>
    </row>
    <row r="139" spans="1:27" x14ac:dyDescent="0.3">
      <c r="A139">
        <v>142</v>
      </c>
      <c r="B139" s="190">
        <v>20170027369</v>
      </c>
      <c r="C139" s="138">
        <v>7</v>
      </c>
      <c r="D139" s="162">
        <v>16</v>
      </c>
      <c r="E139" s="191" t="s">
        <v>469</v>
      </c>
      <c r="F139" s="192" t="s">
        <v>470</v>
      </c>
      <c r="G139" s="189" t="s">
        <v>31</v>
      </c>
      <c r="H139" s="193" t="s">
        <v>443</v>
      </c>
      <c r="I139" s="148">
        <v>21</v>
      </c>
      <c r="J139" s="148">
        <v>3</v>
      </c>
      <c r="K139" s="147">
        <v>2</v>
      </c>
      <c r="L139" s="147">
        <v>4</v>
      </c>
      <c r="M139" s="147">
        <v>4</v>
      </c>
      <c r="N139" s="147">
        <v>10</v>
      </c>
      <c r="O139" s="147">
        <v>3</v>
      </c>
      <c r="P139" s="147"/>
      <c r="Q139" s="147"/>
      <c r="R139" s="147"/>
      <c r="S139" s="147"/>
      <c r="T139" s="147"/>
      <c r="U139" s="147"/>
      <c r="V139" s="147">
        <v>106</v>
      </c>
      <c r="W139" s="147">
        <v>6</v>
      </c>
      <c r="X139" s="190">
        <v>4</v>
      </c>
      <c r="Y139" s="157"/>
      <c r="Z139" s="19">
        <f t="shared" si="4"/>
        <v>4</v>
      </c>
      <c r="AA139" s="19">
        <f>VLOOKUP(Z139,[6]base!$Q$3:$Z$27,HLOOKUP(VLOOKUP($H139,[6]Film!$B$3:$V$29,21,FALSE),[6]base!$R$1:$Z$2,2,FALSE)+1,FALSE)</f>
        <v>9</v>
      </c>
    </row>
    <row r="140" spans="1:27" x14ac:dyDescent="0.3">
      <c r="A140">
        <v>140</v>
      </c>
      <c r="B140" s="16">
        <v>20180003496</v>
      </c>
      <c r="C140" s="138">
        <v>5</v>
      </c>
      <c r="D140" s="162">
        <v>18</v>
      </c>
      <c r="E140" s="188" t="s">
        <v>481</v>
      </c>
      <c r="F140" s="159" t="s">
        <v>482</v>
      </c>
      <c r="G140" s="159" t="s">
        <v>26</v>
      </c>
      <c r="H140" s="159" t="s">
        <v>443</v>
      </c>
      <c r="I140" s="148">
        <v>20</v>
      </c>
      <c r="J140" s="148">
        <v>2</v>
      </c>
      <c r="K140" s="148">
        <v>4</v>
      </c>
      <c r="L140" s="148">
        <v>4</v>
      </c>
      <c r="M140" s="148">
        <v>4</v>
      </c>
      <c r="N140" s="148">
        <v>12</v>
      </c>
      <c r="O140" s="148">
        <v>4</v>
      </c>
      <c r="P140" s="148"/>
      <c r="Q140" s="148"/>
      <c r="R140" s="148"/>
      <c r="S140" s="148"/>
      <c r="T140" s="148"/>
      <c r="U140" s="148"/>
      <c r="V140" s="147">
        <v>106</v>
      </c>
      <c r="W140" s="148">
        <v>7</v>
      </c>
      <c r="X140" s="19">
        <v>5</v>
      </c>
      <c r="Y140" s="157"/>
      <c r="Z140" s="19">
        <f t="shared" si="4"/>
        <v>5</v>
      </c>
      <c r="AA140" s="19">
        <f>VLOOKUP(Z140,[6]base!$Q$3:$Z$27,HLOOKUP(VLOOKUP($H140,[6]Film!$B$3:$V$29,21,FALSE),[6]base!$R$1:$Z$2,2,FALSE)+1,FALSE)</f>
        <v>8</v>
      </c>
    </row>
    <row r="141" spans="1:27" x14ac:dyDescent="0.3">
      <c r="A141">
        <v>141</v>
      </c>
      <c r="B141" s="101">
        <v>20160008656</v>
      </c>
      <c r="C141" s="138">
        <v>6</v>
      </c>
      <c r="D141" s="196">
        <v>17</v>
      </c>
      <c r="E141" s="101" t="s">
        <v>444</v>
      </c>
      <c r="F141" s="102" t="s">
        <v>445</v>
      </c>
      <c r="G141" s="102" t="s">
        <v>74</v>
      </c>
      <c r="H141" s="102" t="s">
        <v>443</v>
      </c>
      <c r="I141" s="147">
        <v>20</v>
      </c>
      <c r="J141" s="147">
        <v>3</v>
      </c>
      <c r="K141" s="148">
        <v>3</v>
      </c>
      <c r="L141" s="148">
        <v>2</v>
      </c>
      <c r="M141" s="148">
        <v>3</v>
      </c>
      <c r="N141" s="148">
        <v>8</v>
      </c>
      <c r="O141" s="148">
        <v>3</v>
      </c>
      <c r="P141" s="148"/>
      <c r="Q141" s="148"/>
      <c r="R141" s="148"/>
      <c r="S141" s="148"/>
      <c r="T141" s="148"/>
      <c r="U141" s="148"/>
      <c r="V141" s="147">
        <v>106</v>
      </c>
      <c r="W141" s="148">
        <v>5</v>
      </c>
      <c r="X141" s="19">
        <v>6</v>
      </c>
      <c r="Y141" s="189"/>
      <c r="Z141" s="19">
        <f t="shared" si="4"/>
        <v>6</v>
      </c>
      <c r="AA141" s="19">
        <f>VLOOKUP(Z141,[6]base!$Q$3:$Z$27,HLOOKUP(VLOOKUP($H141,[6]Film!$B$3:$V$29,21,FALSE),[6]base!$R$1:$Z$2,2,FALSE)+1,FALSE)</f>
        <v>7</v>
      </c>
    </row>
    <row r="142" spans="1:27" x14ac:dyDescent="0.3">
      <c r="A142">
        <v>144</v>
      </c>
      <c r="B142" s="190">
        <v>20160008764</v>
      </c>
      <c r="C142" s="138">
        <v>10</v>
      </c>
      <c r="D142" s="162">
        <v>14</v>
      </c>
      <c r="E142" s="190" t="s">
        <v>446</v>
      </c>
      <c r="F142" s="157" t="s">
        <v>447</v>
      </c>
      <c r="G142" s="18" t="s">
        <v>74</v>
      </c>
      <c r="H142" s="18" t="s">
        <v>443</v>
      </c>
      <c r="I142" s="148">
        <v>20</v>
      </c>
      <c r="J142" s="148">
        <v>4</v>
      </c>
      <c r="K142" s="148">
        <v>2</v>
      </c>
      <c r="L142" s="148">
        <v>3</v>
      </c>
      <c r="M142" s="148">
        <v>2</v>
      </c>
      <c r="N142" s="148">
        <v>7</v>
      </c>
      <c r="O142" s="148">
        <v>2</v>
      </c>
      <c r="P142" s="148"/>
      <c r="Q142" s="148"/>
      <c r="R142" s="148"/>
      <c r="S142" s="148"/>
      <c r="T142" s="148"/>
      <c r="U142" s="148"/>
      <c r="V142" s="147">
        <v>106</v>
      </c>
      <c r="W142" s="148">
        <v>3</v>
      </c>
      <c r="X142" s="19">
        <v>7</v>
      </c>
      <c r="Y142" s="189"/>
      <c r="Z142" s="19">
        <f t="shared" si="4"/>
        <v>7</v>
      </c>
      <c r="AA142" s="19">
        <f>VLOOKUP(Z142,[6]base!$Q$3:$Z$27,HLOOKUP(VLOOKUP($H142,[6]Film!$B$3:$V$29,21,FALSE),[6]base!$R$1:$Z$2,2,FALSE)+1,FALSE)</f>
        <v>6</v>
      </c>
    </row>
    <row r="143" spans="1:27" x14ac:dyDescent="0.3">
      <c r="A143">
        <v>146</v>
      </c>
      <c r="B143" s="190">
        <v>20190003811</v>
      </c>
      <c r="C143" s="138">
        <v>10</v>
      </c>
      <c r="D143" s="190">
        <v>14</v>
      </c>
      <c r="E143" s="191" t="s">
        <v>471</v>
      </c>
      <c r="F143" s="192" t="s">
        <v>472</v>
      </c>
      <c r="G143" s="189" t="s">
        <v>26</v>
      </c>
      <c r="H143" s="193" t="s">
        <v>443</v>
      </c>
      <c r="I143" s="148">
        <v>21</v>
      </c>
      <c r="J143" s="148">
        <v>5</v>
      </c>
      <c r="K143" s="148">
        <v>5</v>
      </c>
      <c r="L143" s="148">
        <v>2</v>
      </c>
      <c r="M143" s="148">
        <v>2</v>
      </c>
      <c r="N143" s="148">
        <v>9</v>
      </c>
      <c r="O143" s="148">
        <v>2</v>
      </c>
      <c r="P143" s="148"/>
      <c r="Q143" s="148"/>
      <c r="R143" s="148"/>
      <c r="S143" s="148"/>
      <c r="T143" s="148"/>
      <c r="U143" s="148"/>
      <c r="V143" s="147">
        <v>106</v>
      </c>
      <c r="W143" s="148">
        <v>4</v>
      </c>
      <c r="X143" s="19">
        <v>8</v>
      </c>
      <c r="Y143" s="189"/>
      <c r="Z143" s="19">
        <f t="shared" si="4"/>
        <v>8</v>
      </c>
      <c r="AA143" s="19">
        <f>VLOOKUP(Z143,[6]base!$Q$3:$Z$27,HLOOKUP(VLOOKUP($H143,[6]Film!$B$3:$V$29,21,FALSE),[6]base!$R$1:$Z$2,2,FALSE)+1,FALSE)</f>
        <v>5</v>
      </c>
    </row>
    <row r="144" spans="1:27" x14ac:dyDescent="0.3">
      <c r="A144">
        <v>145</v>
      </c>
      <c r="B144" s="16">
        <v>20180003544</v>
      </c>
      <c r="C144" s="138">
        <v>10</v>
      </c>
      <c r="D144" s="190">
        <v>14</v>
      </c>
      <c r="E144" s="16" t="s">
        <v>483</v>
      </c>
      <c r="F144" s="157" t="s">
        <v>484</v>
      </c>
      <c r="G144" s="18" t="s">
        <v>26</v>
      </c>
      <c r="H144" s="18" t="s">
        <v>443</v>
      </c>
      <c r="I144" s="19">
        <v>20</v>
      </c>
      <c r="J144" s="19">
        <v>5</v>
      </c>
      <c r="K144" s="19">
        <v>5</v>
      </c>
      <c r="L144" s="19">
        <v>5</v>
      </c>
      <c r="M144" s="19">
        <v>5</v>
      </c>
      <c r="N144" s="19">
        <v>15</v>
      </c>
      <c r="O144" s="19">
        <v>5</v>
      </c>
      <c r="Z144" s="19" t="str">
        <f t="shared" si="4"/>
        <v>M 5</v>
      </c>
      <c r="AA144" s="19">
        <f>VLOOKUP(Z144,[6]base!$Q$3:$Z$27,HLOOKUP(VLOOKUP($H144,[6]Film!$B$3:$V$29,21,FALSE),[6]base!$R$1:$Z$2,2,FALSE)+1,FALSE)</f>
        <v>4</v>
      </c>
    </row>
    <row r="145" spans="1:27" x14ac:dyDescent="0.3">
      <c r="A145">
        <v>147</v>
      </c>
      <c r="B145" s="16">
        <v>20170001524</v>
      </c>
      <c r="C145" s="138">
        <v>14</v>
      </c>
      <c r="D145" s="16">
        <v>11</v>
      </c>
      <c r="E145" s="191" t="s">
        <v>448</v>
      </c>
      <c r="F145" s="192" t="s">
        <v>449</v>
      </c>
      <c r="G145" s="189" t="s">
        <v>22</v>
      </c>
      <c r="H145" s="192" t="s">
        <v>443</v>
      </c>
      <c r="I145" s="19">
        <v>21</v>
      </c>
      <c r="J145" s="19">
        <v>6</v>
      </c>
      <c r="K145" s="19">
        <v>3</v>
      </c>
      <c r="L145" s="19">
        <v>5</v>
      </c>
      <c r="M145" s="19">
        <v>6</v>
      </c>
      <c r="N145" s="19">
        <v>14</v>
      </c>
      <c r="O145" s="19">
        <v>5</v>
      </c>
      <c r="Y145" s="189"/>
      <c r="Z145" s="19" t="str">
        <f t="shared" si="4"/>
        <v>M 5</v>
      </c>
      <c r="AA145" s="19">
        <f>VLOOKUP(Z145,[6]base!$Q$3:$Z$27,HLOOKUP(VLOOKUP($H145,[6]Film!$B$3:$V$29,21,FALSE),[6]base!$R$1:$Z$2,2,FALSE)+1,FALSE)</f>
        <v>4</v>
      </c>
    </row>
    <row r="146" spans="1:27" x14ac:dyDescent="0.3">
      <c r="A146">
        <v>149</v>
      </c>
      <c r="B146" s="101">
        <v>20150006991</v>
      </c>
      <c r="C146" s="138">
        <v>19</v>
      </c>
      <c r="D146" s="101">
        <v>7</v>
      </c>
      <c r="E146" s="101" t="s">
        <v>473</v>
      </c>
      <c r="F146" s="102" t="s">
        <v>474</v>
      </c>
      <c r="G146" s="102" t="s">
        <v>74</v>
      </c>
      <c r="H146" s="102" t="s">
        <v>443</v>
      </c>
      <c r="I146" s="190">
        <v>20</v>
      </c>
      <c r="J146" s="190">
        <v>7</v>
      </c>
      <c r="K146" s="19">
        <v>6</v>
      </c>
      <c r="L146" s="19">
        <v>6</v>
      </c>
      <c r="M146" s="19">
        <v>6</v>
      </c>
      <c r="N146" s="19">
        <v>18</v>
      </c>
      <c r="O146" s="19">
        <v>6</v>
      </c>
      <c r="Y146" s="157"/>
      <c r="Z146" s="19" t="str">
        <f t="shared" si="4"/>
        <v>M 6</v>
      </c>
      <c r="AA146" s="19">
        <f>VLOOKUP(Z146,[6]base!$Q$3:$Z$27,HLOOKUP(VLOOKUP($H146,[6]Film!$B$3:$V$29,21,FALSE),[6]base!$R$1:$Z$2,2,FALSE)+1,FALSE)</f>
        <v>3</v>
      </c>
    </row>
    <row r="147" spans="1:27" x14ac:dyDescent="0.3">
      <c r="A147">
        <v>143</v>
      </c>
      <c r="B147" s="16">
        <v>20160009826</v>
      </c>
      <c r="C147" s="138">
        <v>8</v>
      </c>
      <c r="D147" s="16">
        <v>15</v>
      </c>
      <c r="E147" s="190" t="s">
        <v>456</v>
      </c>
      <c r="F147" s="157" t="s">
        <v>457</v>
      </c>
      <c r="G147" s="18" t="s">
        <v>31</v>
      </c>
      <c r="H147" s="18" t="s">
        <v>443</v>
      </c>
      <c r="I147" s="19">
        <v>21</v>
      </c>
      <c r="J147" s="19">
        <v>4</v>
      </c>
      <c r="K147" s="190">
        <v>4</v>
      </c>
      <c r="L147" s="190">
        <v>6</v>
      </c>
      <c r="M147" s="190">
        <v>5</v>
      </c>
      <c r="N147" s="190">
        <v>15</v>
      </c>
      <c r="O147" s="190">
        <v>6</v>
      </c>
      <c r="P147" s="190"/>
      <c r="Q147" s="190"/>
      <c r="R147" s="190"/>
      <c r="S147" s="190"/>
      <c r="T147" s="190"/>
      <c r="U147" s="190"/>
      <c r="V147" s="190"/>
      <c r="W147" s="190"/>
      <c r="X147" s="190"/>
      <c r="Y147" s="189"/>
      <c r="Z147" s="19" t="str">
        <f t="shared" si="4"/>
        <v>M 6</v>
      </c>
      <c r="AA147" s="19">
        <f>VLOOKUP(Z147,[6]base!$Q$3:$Z$27,HLOOKUP(VLOOKUP($H147,[6]Film!$B$3:$V$29,21,FALSE),[6]base!$R$1:$Z$2,2,FALSE)+1,FALSE)</f>
        <v>3</v>
      </c>
    </row>
    <row r="148" spans="1:27" x14ac:dyDescent="0.3">
      <c r="A148">
        <v>148</v>
      </c>
      <c r="B148" s="190">
        <v>20170001546</v>
      </c>
      <c r="C148" s="138">
        <v>14</v>
      </c>
      <c r="D148" s="190">
        <v>11</v>
      </c>
      <c r="E148" s="190" t="s">
        <v>450</v>
      </c>
      <c r="F148" s="157" t="s">
        <v>451</v>
      </c>
      <c r="G148" s="18" t="s">
        <v>22</v>
      </c>
      <c r="H148" s="18" t="s">
        <v>443</v>
      </c>
      <c r="I148" s="19">
        <v>20</v>
      </c>
      <c r="J148" s="19">
        <v>6</v>
      </c>
      <c r="K148" s="19">
        <v>7</v>
      </c>
      <c r="L148" s="19">
        <v>7</v>
      </c>
      <c r="M148" s="19">
        <v>7</v>
      </c>
      <c r="N148" s="19">
        <v>21</v>
      </c>
      <c r="O148" s="19">
        <v>7</v>
      </c>
      <c r="Y148" s="157"/>
      <c r="Z148" s="19" t="str">
        <f t="shared" si="4"/>
        <v>M 7</v>
      </c>
      <c r="AA148" s="19">
        <f>VLOOKUP(Z148,[6]base!$Q$3:$Z$27,HLOOKUP(VLOOKUP($H148,[6]Film!$B$3:$V$29,21,FALSE),[6]base!$R$1:$Z$2,2,FALSE)+1,FALSE)</f>
        <v>2</v>
      </c>
    </row>
    <row r="149" spans="1:27" x14ac:dyDescent="0.3">
      <c r="A149">
        <v>150</v>
      </c>
      <c r="B149" s="16">
        <v>20150012559</v>
      </c>
      <c r="C149" s="138">
        <v>24</v>
      </c>
      <c r="D149" s="16">
        <v>2</v>
      </c>
      <c r="E149" s="188" t="s">
        <v>751</v>
      </c>
      <c r="F149" s="159" t="s">
        <v>752</v>
      </c>
      <c r="G149" s="159" t="s">
        <v>26</v>
      </c>
      <c r="H149" s="159" t="s">
        <v>443</v>
      </c>
      <c r="I149" s="19">
        <v>21</v>
      </c>
      <c r="J149" s="19">
        <v>7</v>
      </c>
      <c r="K149" s="19" t="s">
        <v>41</v>
      </c>
      <c r="L149" s="19" t="s">
        <v>41</v>
      </c>
      <c r="M149" s="19" t="s">
        <v>41</v>
      </c>
      <c r="N149" s="19">
        <v>27</v>
      </c>
      <c r="O149" s="19" t="s">
        <v>119</v>
      </c>
      <c r="Z149" s="19" t="str">
        <f t="shared" si="4"/>
        <v>Abs</v>
      </c>
      <c r="AA149" s="19">
        <f>VLOOKUP(Z149,[6]base!$Q$3:$Z$27,HLOOKUP(VLOOKUP($H149,[6]Film!$B$3:$V$29,21,FALSE),[6]base!$R$1:$Z$2,2,FALSE)+1,FALSE)</f>
        <v>0</v>
      </c>
    </row>
    <row r="150" spans="1:27" s="98" customFormat="1" ht="18" customHeight="1" x14ac:dyDescent="0.3">
      <c r="A150" s="157">
        <v>153</v>
      </c>
      <c r="B150" s="101">
        <v>20170011496</v>
      </c>
      <c r="C150" s="190">
        <v>3</v>
      </c>
      <c r="D150" s="101">
        <v>20</v>
      </c>
      <c r="E150" s="105" t="s">
        <v>1052</v>
      </c>
      <c r="F150" s="106" t="s">
        <v>509</v>
      </c>
      <c r="G150" s="106" t="s">
        <v>31</v>
      </c>
      <c r="H150" s="106" t="s">
        <v>487</v>
      </c>
      <c r="I150" s="190">
        <v>23</v>
      </c>
      <c r="J150" s="190">
        <v>2</v>
      </c>
      <c r="K150" s="190">
        <v>1</v>
      </c>
      <c r="L150" s="190">
        <v>2</v>
      </c>
      <c r="M150" s="190">
        <v>1</v>
      </c>
      <c r="N150" s="190">
        <v>4</v>
      </c>
      <c r="O150" s="190">
        <v>1</v>
      </c>
      <c r="P150" s="190"/>
      <c r="Q150" s="190"/>
      <c r="R150" s="190"/>
      <c r="S150" s="190"/>
      <c r="T150" s="190"/>
      <c r="U150" s="190"/>
      <c r="V150" s="190">
        <v>107</v>
      </c>
      <c r="W150" s="190">
        <v>2</v>
      </c>
      <c r="X150" s="190">
        <v>1</v>
      </c>
      <c r="Y150" s="189"/>
      <c r="Z150" s="100">
        <f t="shared" si="4"/>
        <v>1</v>
      </c>
      <c r="AA150" s="100">
        <f>VLOOKUP(Z150,[6]base!$Q$3:$Z$27,HLOOKUP(VLOOKUP($H150,[6]Film!$B$3:$V$29,21,FALSE),[6]base!$R$1:$Z$2,2,FALSE)+1,FALSE)</f>
        <v>18</v>
      </c>
    </row>
    <row r="151" spans="1:27" x14ac:dyDescent="0.3">
      <c r="A151">
        <v>152</v>
      </c>
      <c r="B151" s="190">
        <v>20160020749</v>
      </c>
      <c r="C151" s="138">
        <v>2</v>
      </c>
      <c r="D151" s="190">
        <v>28</v>
      </c>
      <c r="E151" s="190" t="s">
        <v>500</v>
      </c>
      <c r="F151" s="157" t="s">
        <v>501</v>
      </c>
      <c r="G151" s="18" t="s">
        <v>31</v>
      </c>
      <c r="H151" s="18" t="s">
        <v>487</v>
      </c>
      <c r="I151" s="150">
        <v>23</v>
      </c>
      <c r="J151" s="150">
        <v>1</v>
      </c>
      <c r="K151" s="151">
        <v>2</v>
      </c>
      <c r="L151" s="151">
        <v>1</v>
      </c>
      <c r="M151" s="151">
        <v>2</v>
      </c>
      <c r="N151" s="151">
        <v>5</v>
      </c>
      <c r="O151" s="151">
        <v>2</v>
      </c>
      <c r="P151" s="151"/>
      <c r="Q151" s="151"/>
      <c r="R151" s="151"/>
      <c r="S151" s="151"/>
      <c r="T151" s="151"/>
      <c r="U151" s="151"/>
      <c r="V151" s="150">
        <v>107</v>
      </c>
      <c r="W151" s="151">
        <v>4</v>
      </c>
      <c r="X151" s="190">
        <v>2</v>
      </c>
      <c r="Y151" s="157"/>
      <c r="Z151" s="19">
        <f t="shared" si="4"/>
        <v>2</v>
      </c>
      <c r="AA151" s="19">
        <f>VLOOKUP(Z151,[6]base!$Q$3:$Z$27,HLOOKUP(VLOOKUP($H151,[6]Film!$B$3:$V$29,21,FALSE),[6]base!$R$1:$Z$2,2,FALSE)+1,FALSE)</f>
        <v>14</v>
      </c>
    </row>
    <row r="152" spans="1:27" x14ac:dyDescent="0.3">
      <c r="A152">
        <v>154</v>
      </c>
      <c r="B152" s="190">
        <v>20200028439</v>
      </c>
      <c r="C152" s="138">
        <v>3</v>
      </c>
      <c r="D152" s="190">
        <v>20</v>
      </c>
      <c r="E152" s="190" t="s">
        <v>496</v>
      </c>
      <c r="F152" s="157" t="s">
        <v>497</v>
      </c>
      <c r="G152" s="18" t="s">
        <v>31</v>
      </c>
      <c r="H152" s="18" t="s">
        <v>487</v>
      </c>
      <c r="I152" s="150">
        <v>22</v>
      </c>
      <c r="J152" s="150">
        <v>2</v>
      </c>
      <c r="K152" s="150">
        <v>2</v>
      </c>
      <c r="L152" s="150">
        <v>2</v>
      </c>
      <c r="M152" s="150">
        <v>1</v>
      </c>
      <c r="N152" s="150">
        <v>5</v>
      </c>
      <c r="O152" s="150">
        <v>2</v>
      </c>
      <c r="P152" s="150"/>
      <c r="Q152" s="150"/>
      <c r="R152" s="150"/>
      <c r="S152" s="150"/>
      <c r="T152" s="150"/>
      <c r="U152" s="150"/>
      <c r="V152" s="150">
        <v>107</v>
      </c>
      <c r="W152" s="150">
        <v>3</v>
      </c>
      <c r="X152" s="19">
        <v>3</v>
      </c>
      <c r="Y152" s="157"/>
      <c r="Z152" s="19">
        <f t="shared" si="4"/>
        <v>3</v>
      </c>
      <c r="AA152" s="19">
        <f>VLOOKUP(Z152,[6]base!$Q$3:$Z$27,HLOOKUP(VLOOKUP($H152,[6]Film!$B$3:$V$29,21,FALSE),[6]base!$R$1:$Z$2,2,FALSE)+1,FALSE)</f>
        <v>11</v>
      </c>
    </row>
    <row r="153" spans="1:27" x14ac:dyDescent="0.3">
      <c r="A153">
        <v>160</v>
      </c>
      <c r="B153" s="101">
        <v>20160008654</v>
      </c>
      <c r="C153" s="138">
        <v>10</v>
      </c>
      <c r="D153" s="196">
        <v>4</v>
      </c>
      <c r="E153" s="101" t="s">
        <v>319</v>
      </c>
      <c r="F153" s="102" t="s">
        <v>505</v>
      </c>
      <c r="G153" s="102" t="s">
        <v>74</v>
      </c>
      <c r="H153" s="102" t="s">
        <v>487</v>
      </c>
      <c r="I153" s="151">
        <v>23</v>
      </c>
      <c r="J153" s="151">
        <v>5</v>
      </c>
      <c r="K153" s="150">
        <v>4</v>
      </c>
      <c r="L153" s="150">
        <v>4</v>
      </c>
      <c r="M153" s="150">
        <v>3</v>
      </c>
      <c r="N153" s="150">
        <v>11</v>
      </c>
      <c r="O153" s="150">
        <v>4</v>
      </c>
      <c r="P153" s="150"/>
      <c r="Q153" s="150"/>
      <c r="R153" s="150"/>
      <c r="S153" s="150"/>
      <c r="T153" s="150"/>
      <c r="U153" s="150"/>
      <c r="V153" s="150">
        <v>107</v>
      </c>
      <c r="W153" s="150">
        <v>8</v>
      </c>
      <c r="X153" s="19">
        <v>4</v>
      </c>
      <c r="Y153" s="157"/>
      <c r="Z153" s="19">
        <f t="shared" si="4"/>
        <v>4</v>
      </c>
      <c r="AA153" s="19">
        <f>VLOOKUP(Z153,[6]base!$Q$3:$Z$27,HLOOKUP(VLOOKUP($H153,[6]Film!$B$3:$V$29,21,FALSE),[6]base!$R$1:$Z$2,2,FALSE)+1,FALSE)</f>
        <v>9</v>
      </c>
    </row>
    <row r="154" spans="1:27" x14ac:dyDescent="0.3">
      <c r="A154">
        <v>157</v>
      </c>
      <c r="B154" s="190">
        <v>20170001531</v>
      </c>
      <c r="C154" s="138">
        <v>8</v>
      </c>
      <c r="D154" s="162">
        <v>6</v>
      </c>
      <c r="E154" s="190" t="s">
        <v>506</v>
      </c>
      <c r="F154" s="157" t="s">
        <v>507</v>
      </c>
      <c r="G154" s="18" t="s">
        <v>22</v>
      </c>
      <c r="H154" s="18" t="s">
        <v>487</v>
      </c>
      <c r="I154" s="150">
        <v>23</v>
      </c>
      <c r="J154" s="150">
        <v>4</v>
      </c>
      <c r="K154" s="151">
        <v>3</v>
      </c>
      <c r="L154" s="151">
        <v>3</v>
      </c>
      <c r="M154" s="151">
        <v>4</v>
      </c>
      <c r="N154" s="151">
        <v>10</v>
      </c>
      <c r="O154" s="151">
        <v>3</v>
      </c>
      <c r="P154" s="151"/>
      <c r="Q154" s="151"/>
      <c r="R154" s="151"/>
      <c r="S154" s="151"/>
      <c r="T154" s="151"/>
      <c r="U154" s="151"/>
      <c r="V154" s="150">
        <v>107</v>
      </c>
      <c r="W154" s="151">
        <v>6</v>
      </c>
      <c r="X154" s="190">
        <v>5</v>
      </c>
      <c r="Y154" s="157"/>
      <c r="Z154" s="19">
        <f t="shared" si="4"/>
        <v>5</v>
      </c>
      <c r="AA154" s="19">
        <f>VLOOKUP(Z154,[6]base!$Q$3:$Z$27,HLOOKUP(VLOOKUP($H154,[6]Film!$B$3:$V$29,21,FALSE),[6]base!$R$1:$Z$2,2,FALSE)+1,FALSE)</f>
        <v>8</v>
      </c>
    </row>
    <row r="155" spans="1:27" x14ac:dyDescent="0.3">
      <c r="A155">
        <v>158</v>
      </c>
      <c r="B155" s="101">
        <v>20130025748</v>
      </c>
      <c r="C155" s="138">
        <v>9</v>
      </c>
      <c r="D155" s="162">
        <v>5</v>
      </c>
      <c r="E155" s="16" t="s">
        <v>485</v>
      </c>
      <c r="F155" s="102" t="s">
        <v>486</v>
      </c>
      <c r="G155" s="102" t="s">
        <v>22</v>
      </c>
      <c r="H155" s="102" t="s">
        <v>487</v>
      </c>
      <c r="I155" s="151">
        <v>22</v>
      </c>
      <c r="J155" s="151">
        <v>4</v>
      </c>
      <c r="K155" s="151">
        <v>3</v>
      </c>
      <c r="L155" s="151">
        <v>3</v>
      </c>
      <c r="M155" s="151">
        <v>3</v>
      </c>
      <c r="N155" s="151">
        <v>9</v>
      </c>
      <c r="O155" s="151">
        <v>3</v>
      </c>
      <c r="P155" s="151"/>
      <c r="Q155" s="151"/>
      <c r="R155" s="151"/>
      <c r="S155" s="151"/>
      <c r="T155" s="151"/>
      <c r="U155" s="151"/>
      <c r="V155" s="150">
        <v>107</v>
      </c>
      <c r="W155" s="151">
        <v>5</v>
      </c>
      <c r="X155" s="16">
        <v>6</v>
      </c>
      <c r="Y155" s="189"/>
      <c r="Z155" s="19">
        <f t="shared" si="4"/>
        <v>6</v>
      </c>
      <c r="AA155" s="19">
        <f>VLOOKUP(Z155,[6]base!$Q$3:$Z$27,HLOOKUP(VLOOKUP($H155,[6]Film!$B$3:$V$29,21,FALSE),[6]base!$R$1:$Z$2,2,FALSE)+1,FALSE)</f>
        <v>7</v>
      </c>
    </row>
    <row r="156" spans="1:27" x14ac:dyDescent="0.3">
      <c r="A156">
        <v>155</v>
      </c>
      <c r="B156" s="101">
        <v>20140034549</v>
      </c>
      <c r="C156" s="138">
        <v>5</v>
      </c>
      <c r="D156" s="196">
        <v>16</v>
      </c>
      <c r="E156" s="101" t="s">
        <v>498</v>
      </c>
      <c r="F156" s="102" t="s">
        <v>499</v>
      </c>
      <c r="G156" s="102" t="s">
        <v>74</v>
      </c>
      <c r="H156" s="102" t="s">
        <v>487</v>
      </c>
      <c r="I156" s="151">
        <v>22</v>
      </c>
      <c r="J156" s="151">
        <v>3</v>
      </c>
      <c r="K156" s="150">
        <v>1</v>
      </c>
      <c r="L156" s="150">
        <v>1</v>
      </c>
      <c r="M156" s="150">
        <v>2</v>
      </c>
      <c r="N156" s="150">
        <v>4</v>
      </c>
      <c r="O156" s="150">
        <v>1</v>
      </c>
      <c r="P156" s="150"/>
      <c r="Q156" s="150"/>
      <c r="R156" s="150"/>
      <c r="S156" s="150"/>
      <c r="T156" s="150"/>
      <c r="U156" s="150"/>
      <c r="V156" s="150">
        <v>107</v>
      </c>
      <c r="W156" s="150">
        <v>1</v>
      </c>
      <c r="X156" s="19">
        <v>7</v>
      </c>
      <c r="Y156" s="157"/>
      <c r="Z156" s="19">
        <f t="shared" si="4"/>
        <v>7</v>
      </c>
      <c r="AA156" s="19">
        <f>VLOOKUP(Z156,[6]base!$Q$3:$Z$27,HLOOKUP(VLOOKUP($H156,[6]Film!$B$3:$V$29,21,FALSE),[6]base!$R$1:$Z$2,2,FALSE)+1,FALSE)</f>
        <v>6</v>
      </c>
    </row>
    <row r="157" spans="1:27" x14ac:dyDescent="0.3">
      <c r="A157">
        <v>159</v>
      </c>
      <c r="B157" s="101">
        <v>20150012568</v>
      </c>
      <c r="C157" s="138">
        <v>10</v>
      </c>
      <c r="D157" s="16">
        <v>4</v>
      </c>
      <c r="E157" s="191" t="s">
        <v>490</v>
      </c>
      <c r="F157" s="192" t="s">
        <v>491</v>
      </c>
      <c r="G157" s="189" t="s">
        <v>26</v>
      </c>
      <c r="H157" s="193" t="s">
        <v>487</v>
      </c>
      <c r="I157" s="150">
        <v>22</v>
      </c>
      <c r="J157" s="150">
        <v>5</v>
      </c>
      <c r="K157" s="151">
        <v>4</v>
      </c>
      <c r="L157" s="151">
        <v>4</v>
      </c>
      <c r="M157" s="151">
        <v>4</v>
      </c>
      <c r="N157" s="151">
        <v>12</v>
      </c>
      <c r="O157" s="151">
        <v>4</v>
      </c>
      <c r="P157" s="151"/>
      <c r="Q157" s="151"/>
      <c r="R157" s="151"/>
      <c r="S157" s="151"/>
      <c r="T157" s="151"/>
      <c r="U157" s="151"/>
      <c r="V157" s="150">
        <v>107</v>
      </c>
      <c r="W157" s="151">
        <v>7</v>
      </c>
      <c r="X157" s="190">
        <v>8</v>
      </c>
      <c r="Y157" s="189"/>
      <c r="Z157" s="19">
        <f t="shared" si="4"/>
        <v>8</v>
      </c>
      <c r="AA157" s="19">
        <f>VLOOKUP(Z157,[6]base!$Q$3:$Z$27,HLOOKUP(VLOOKUP($H157,[6]Film!$B$3:$V$29,21,FALSE),[6]base!$R$1:$Z$2,2,FALSE)+1,FALSE)</f>
        <v>5</v>
      </c>
    </row>
    <row r="158" spans="1:27" x14ac:dyDescent="0.3">
      <c r="A158">
        <v>156</v>
      </c>
      <c r="B158" s="190">
        <v>20160007244</v>
      </c>
      <c r="C158" s="138">
        <v>6</v>
      </c>
      <c r="D158" s="190">
        <v>7</v>
      </c>
      <c r="E158" s="190" t="s">
        <v>502</v>
      </c>
      <c r="F158" s="157" t="s">
        <v>503</v>
      </c>
      <c r="G158" s="18" t="s">
        <v>22</v>
      </c>
      <c r="H158" s="18" t="s">
        <v>487</v>
      </c>
      <c r="I158" s="19">
        <v>23</v>
      </c>
      <c r="J158" s="19">
        <v>3</v>
      </c>
      <c r="K158" s="19">
        <v>5</v>
      </c>
      <c r="L158" s="19">
        <v>5</v>
      </c>
      <c r="M158" s="19" t="s">
        <v>41</v>
      </c>
      <c r="N158" s="19">
        <v>17</v>
      </c>
      <c r="O158" s="19">
        <v>5</v>
      </c>
      <c r="Y158" s="189"/>
      <c r="Z158" s="19" t="str">
        <f t="shared" si="4"/>
        <v>M 5</v>
      </c>
      <c r="AA158" s="19">
        <f>VLOOKUP(Z158,[6]base!$Q$3:$Z$27,HLOOKUP(VLOOKUP($H158,[6]Film!$B$3:$V$29,21,FALSE),[6]base!$R$1:$Z$2,2,FALSE)+1,FALSE)</f>
        <v>4</v>
      </c>
    </row>
    <row r="159" spans="1:27" x14ac:dyDescent="0.3">
      <c r="A159">
        <v>151</v>
      </c>
      <c r="B159" s="190">
        <v>20150009711</v>
      </c>
      <c r="C159" s="138">
        <v>1</v>
      </c>
      <c r="D159" s="190">
        <v>36</v>
      </c>
      <c r="E159" s="190" t="s">
        <v>494</v>
      </c>
      <c r="F159" s="157" t="s">
        <v>495</v>
      </c>
      <c r="G159" s="18" t="s">
        <v>22</v>
      </c>
      <c r="H159" s="18" t="s">
        <v>487</v>
      </c>
      <c r="I159" s="19">
        <v>22</v>
      </c>
      <c r="J159" s="19">
        <v>1</v>
      </c>
      <c r="K159" s="190" t="s">
        <v>41</v>
      </c>
      <c r="L159" s="190" t="s">
        <v>41</v>
      </c>
      <c r="M159" s="190" t="s">
        <v>41</v>
      </c>
      <c r="N159" s="190">
        <v>21</v>
      </c>
      <c r="O159" s="190" t="s">
        <v>119</v>
      </c>
      <c r="P159" s="190"/>
      <c r="Q159" s="190"/>
      <c r="R159" s="190"/>
      <c r="S159" s="190"/>
      <c r="T159" s="190"/>
      <c r="U159" s="190"/>
      <c r="V159" s="190"/>
      <c r="W159" s="190"/>
      <c r="X159" s="190"/>
      <c r="Z159" s="19" t="str">
        <f t="shared" si="4"/>
        <v>Abs</v>
      </c>
      <c r="AA159" s="19">
        <f>VLOOKUP(Z159,[6]base!$Q$3:$Z$27,HLOOKUP(VLOOKUP($H159,[6]Film!$B$3:$V$29,21,FALSE),[6]base!$R$1:$Z$2,2,FALSE)+1,FALSE)</f>
        <v>0</v>
      </c>
    </row>
    <row r="160" spans="1:27" s="98" customFormat="1" ht="18" customHeight="1" x14ac:dyDescent="0.3">
      <c r="A160" s="157">
        <v>161</v>
      </c>
      <c r="B160" s="101">
        <v>20120004504</v>
      </c>
      <c r="C160" s="190">
        <v>1</v>
      </c>
      <c r="D160" s="101">
        <v>26</v>
      </c>
      <c r="E160" s="105" t="s">
        <v>519</v>
      </c>
      <c r="F160" s="106" t="s">
        <v>520</v>
      </c>
      <c r="G160" s="106" t="s">
        <v>31</v>
      </c>
      <c r="H160" s="106" t="s">
        <v>512</v>
      </c>
      <c r="I160" s="190">
        <v>24</v>
      </c>
      <c r="J160" s="190">
        <v>1</v>
      </c>
      <c r="K160" s="190">
        <v>1</v>
      </c>
      <c r="L160" s="190">
        <v>1</v>
      </c>
      <c r="M160" s="190">
        <v>1</v>
      </c>
      <c r="N160" s="190">
        <v>3</v>
      </c>
      <c r="O160" s="190">
        <v>1</v>
      </c>
      <c r="P160" s="190"/>
      <c r="Q160" s="190"/>
      <c r="R160" s="190"/>
      <c r="S160" s="190"/>
      <c r="T160" s="190"/>
      <c r="U160" s="190"/>
      <c r="V160" s="190"/>
      <c r="W160" s="190"/>
      <c r="X160" s="190"/>
      <c r="Y160" s="189"/>
      <c r="Z160" s="100" t="str">
        <f t="shared" si="4"/>
        <v>M 1</v>
      </c>
      <c r="AA160" s="100">
        <f>VLOOKUP(Z160,[6]base!$Q$3:$Z$27,HLOOKUP(VLOOKUP($H160,[6]Film!$B$3:$V$29,21,FALSE),[6]base!$R$1:$Z$2,2,FALSE)+1,FALSE)</f>
        <v>13</v>
      </c>
    </row>
    <row r="161" spans="1:27" x14ac:dyDescent="0.3">
      <c r="A161">
        <v>167</v>
      </c>
      <c r="B161" s="190">
        <v>20040000365</v>
      </c>
      <c r="D161" s="162">
        <v>0</v>
      </c>
      <c r="E161" s="190" t="s">
        <v>863</v>
      </c>
      <c r="F161" s="157" t="s">
        <v>864</v>
      </c>
      <c r="G161" s="18" t="s">
        <v>74</v>
      </c>
      <c r="H161" s="18" t="s">
        <v>512</v>
      </c>
      <c r="I161" s="19">
        <v>24</v>
      </c>
      <c r="J161" s="19">
        <v>7</v>
      </c>
      <c r="K161" s="19">
        <v>3</v>
      </c>
      <c r="L161" s="19">
        <v>3</v>
      </c>
      <c r="M161" s="19">
        <v>2</v>
      </c>
      <c r="N161" s="19">
        <v>8</v>
      </c>
      <c r="O161" s="19">
        <v>2</v>
      </c>
      <c r="Y161" s="17"/>
      <c r="Z161" s="19" t="str">
        <f t="shared" si="4"/>
        <v>M 2</v>
      </c>
      <c r="AA161" s="19">
        <f>VLOOKUP(Z161,[6]base!$Q$3:$Z$27,HLOOKUP(VLOOKUP($H161,[6]Film!$B$3:$V$29,21,FALSE),[6]base!$R$1:$Z$2,2,FALSE)+1,FALSE)</f>
        <v>9</v>
      </c>
    </row>
    <row r="162" spans="1:27" x14ac:dyDescent="0.3">
      <c r="A162">
        <v>163</v>
      </c>
      <c r="B162" s="101">
        <v>20060000955</v>
      </c>
      <c r="C162" s="138">
        <v>6</v>
      </c>
      <c r="D162" s="196">
        <v>15</v>
      </c>
      <c r="E162" s="101" t="s">
        <v>548</v>
      </c>
      <c r="F162" s="102" t="s">
        <v>549</v>
      </c>
      <c r="G162" s="102" t="s">
        <v>26</v>
      </c>
      <c r="H162" s="102" t="s">
        <v>512</v>
      </c>
      <c r="I162" s="16">
        <v>24</v>
      </c>
      <c r="J162" s="16">
        <v>3</v>
      </c>
      <c r="K162" s="19">
        <v>4</v>
      </c>
      <c r="L162" s="19">
        <v>2</v>
      </c>
      <c r="M162" s="19">
        <v>3</v>
      </c>
      <c r="N162" s="19">
        <v>9</v>
      </c>
      <c r="O162" s="19">
        <v>3</v>
      </c>
      <c r="Y162" s="157"/>
      <c r="Z162" s="19" t="str">
        <f t="shared" si="4"/>
        <v>M 3</v>
      </c>
      <c r="AA162" s="19">
        <f>VLOOKUP(Z162,[6]base!$Q$3:$Z$27,HLOOKUP(VLOOKUP($H162,[6]Film!$B$3:$V$29,21,FALSE),[6]base!$R$1:$Z$2,2,FALSE)+1,FALSE)</f>
        <v>6</v>
      </c>
    </row>
    <row r="163" spans="1:27" x14ac:dyDescent="0.3">
      <c r="A163">
        <v>166</v>
      </c>
      <c r="B163" s="190">
        <v>20160007384</v>
      </c>
      <c r="C163" s="138">
        <v>22</v>
      </c>
      <c r="D163" s="190">
        <v>4</v>
      </c>
      <c r="E163" s="190" t="s">
        <v>311</v>
      </c>
      <c r="F163" s="157" t="s">
        <v>523</v>
      </c>
      <c r="G163" s="18" t="s">
        <v>74</v>
      </c>
      <c r="H163" s="18" t="s">
        <v>512</v>
      </c>
      <c r="I163" s="19">
        <v>24</v>
      </c>
      <c r="J163" s="19">
        <v>6</v>
      </c>
      <c r="K163" s="19">
        <v>2</v>
      </c>
      <c r="L163" s="19">
        <v>4</v>
      </c>
      <c r="M163" s="19">
        <v>4</v>
      </c>
      <c r="N163" s="19">
        <v>10</v>
      </c>
      <c r="O163" s="19">
        <v>4</v>
      </c>
      <c r="Y163" s="157"/>
      <c r="Z163" s="19" t="str">
        <f t="shared" si="4"/>
        <v>M 4</v>
      </c>
      <c r="AA163" s="19">
        <f>VLOOKUP(Z163,[6]base!$Q$3:$Z$27,HLOOKUP(VLOOKUP($H163,[6]Film!$B$3:$V$29,21,FALSE),[6]base!$R$1:$Z$2,2,FALSE)+1,FALSE)</f>
        <v>4</v>
      </c>
    </row>
    <row r="164" spans="1:27" x14ac:dyDescent="0.3">
      <c r="A164">
        <v>165</v>
      </c>
      <c r="B164" s="16">
        <v>20130013561</v>
      </c>
      <c r="C164" s="138">
        <v>22</v>
      </c>
      <c r="D164" s="16">
        <v>4</v>
      </c>
      <c r="E164" s="16" t="s">
        <v>554</v>
      </c>
      <c r="F164" t="s">
        <v>555</v>
      </c>
      <c r="G164" s="18" t="s">
        <v>74</v>
      </c>
      <c r="H164" s="18" t="s">
        <v>512</v>
      </c>
      <c r="I164" s="19">
        <v>24</v>
      </c>
      <c r="J164" s="19">
        <v>5</v>
      </c>
      <c r="K164" s="16">
        <v>5</v>
      </c>
      <c r="L164" s="16">
        <v>6</v>
      </c>
      <c r="M164" s="16">
        <v>5</v>
      </c>
      <c r="N164" s="16">
        <v>16</v>
      </c>
      <c r="O164" s="16">
        <v>5</v>
      </c>
      <c r="P164" s="16"/>
      <c r="Q164" s="16"/>
      <c r="R164" s="16"/>
      <c r="S164" s="16"/>
      <c r="T164" s="16"/>
      <c r="U164" s="16"/>
      <c r="V164" s="16"/>
      <c r="W164" s="16"/>
      <c r="X164" s="16"/>
      <c r="Y164" s="189"/>
      <c r="Z164" s="19" t="str">
        <f t="shared" si="4"/>
        <v>M 5</v>
      </c>
      <c r="AA164" s="19">
        <f>VLOOKUP(Z164,[6]base!$Q$3:$Z$27,HLOOKUP(VLOOKUP($H164,[6]Film!$B$3:$V$29,21,FALSE),[6]base!$R$1:$Z$2,2,FALSE)+1,FALSE)</f>
        <v>3</v>
      </c>
    </row>
    <row r="165" spans="1:27" x14ac:dyDescent="0.3">
      <c r="A165">
        <v>162</v>
      </c>
      <c r="B165" s="101">
        <v>20110022757</v>
      </c>
      <c r="C165" s="138">
        <v>5</v>
      </c>
      <c r="D165" s="101">
        <v>17</v>
      </c>
      <c r="E165" s="101" t="s">
        <v>517</v>
      </c>
      <c r="F165" s="102" t="s">
        <v>518</v>
      </c>
      <c r="G165" s="102" t="s">
        <v>22</v>
      </c>
      <c r="H165" s="102" t="s">
        <v>512</v>
      </c>
      <c r="I165" s="190">
        <v>24</v>
      </c>
      <c r="J165" s="190">
        <v>2</v>
      </c>
      <c r="K165" s="19">
        <v>6</v>
      </c>
      <c r="L165" s="19">
        <v>5</v>
      </c>
      <c r="M165" s="19">
        <v>6</v>
      </c>
      <c r="N165" s="19">
        <v>17</v>
      </c>
      <c r="O165" s="19">
        <v>6</v>
      </c>
      <c r="Y165" s="189"/>
      <c r="Z165" s="19" t="str">
        <f t="shared" si="4"/>
        <v>M 6</v>
      </c>
      <c r="AA165" s="19">
        <f>VLOOKUP(Z165,[6]base!$Q$3:$Z$27,HLOOKUP(VLOOKUP($H165,[6]Film!$B$3:$V$29,21,FALSE),[6]base!$R$1:$Z$2,2,FALSE)+1,FALSE)</f>
        <v>2</v>
      </c>
    </row>
    <row r="166" spans="1:27" x14ac:dyDescent="0.3">
      <c r="A166">
        <v>164</v>
      </c>
      <c r="B166" s="16">
        <v>20070011960</v>
      </c>
      <c r="C166" s="138">
        <v>22</v>
      </c>
      <c r="D166" s="16">
        <v>4</v>
      </c>
      <c r="E166" s="16" t="s">
        <v>81</v>
      </c>
      <c r="F166" t="s">
        <v>526</v>
      </c>
      <c r="G166" s="18" t="s">
        <v>31</v>
      </c>
      <c r="H166" s="18" t="s">
        <v>512</v>
      </c>
      <c r="I166" s="19">
        <v>24</v>
      </c>
      <c r="J166" s="19">
        <v>4</v>
      </c>
      <c r="K166" s="190">
        <v>7</v>
      </c>
      <c r="L166" s="190">
        <v>7</v>
      </c>
      <c r="M166" s="190">
        <v>7</v>
      </c>
      <c r="N166" s="190">
        <v>21</v>
      </c>
      <c r="O166" s="190">
        <v>7</v>
      </c>
      <c r="P166" s="190"/>
      <c r="Q166" s="190"/>
      <c r="R166" s="190"/>
      <c r="S166" s="190"/>
      <c r="T166" s="190"/>
      <c r="U166" s="190"/>
      <c r="V166" s="190"/>
      <c r="W166" s="190"/>
      <c r="X166" s="190"/>
      <c r="Y166" s="189"/>
      <c r="Z166" s="19" t="str">
        <f t="shared" si="4"/>
        <v>M 7</v>
      </c>
      <c r="AA166" s="19">
        <f>VLOOKUP(Z166,[6]base!$Q$3:$Z$27,HLOOKUP(VLOOKUP($H166,[6]Film!$B$3:$V$29,21,FALSE),[6]base!$R$1:$Z$2,2,FALSE)+1,FALSE)</f>
        <v>1</v>
      </c>
    </row>
    <row r="167" spans="1:27" x14ac:dyDescent="0.3">
      <c r="B167" s="101"/>
      <c r="D167" s="101"/>
      <c r="E167" s="101"/>
      <c r="F167" s="102"/>
      <c r="G167" s="102"/>
      <c r="H167" s="102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7"/>
      <c r="Z167" s="19"/>
      <c r="AA167" s="19"/>
    </row>
    <row r="168" spans="1:27" x14ac:dyDescent="0.3"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7"/>
      <c r="Z168" s="19"/>
      <c r="AA168" s="19"/>
    </row>
    <row r="169" spans="1:27" x14ac:dyDescent="0.3">
      <c r="B169" s="101"/>
      <c r="D169" s="101"/>
      <c r="E169" s="101"/>
      <c r="F169" s="102"/>
      <c r="G169" s="102"/>
      <c r="H169" s="102"/>
      <c r="I169" s="16"/>
      <c r="J169" s="16"/>
      <c r="Z169" s="19"/>
      <c r="AA169" s="19"/>
    </row>
    <row r="170" spans="1:27" x14ac:dyDescent="0.3">
      <c r="B170" s="101"/>
      <c r="D170" s="101"/>
      <c r="E170" s="101"/>
      <c r="F170" s="102"/>
      <c r="G170" s="102"/>
      <c r="H170" s="102"/>
      <c r="I170" s="16"/>
      <c r="J170" s="16"/>
      <c r="Z170" s="19"/>
      <c r="AA170" s="19"/>
    </row>
    <row r="171" spans="1:27" x14ac:dyDescent="0.3">
      <c r="Z171" s="19"/>
      <c r="AA171" s="19"/>
    </row>
    <row r="172" spans="1:27" x14ac:dyDescent="0.3">
      <c r="B172" s="101"/>
      <c r="D172" s="101"/>
      <c r="E172" s="101"/>
      <c r="F172" s="102"/>
      <c r="G172" s="102"/>
      <c r="H172" s="102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7"/>
      <c r="Z172" s="19"/>
      <c r="AA172" s="19"/>
    </row>
    <row r="173" spans="1:27" x14ac:dyDescent="0.3">
      <c r="B173" s="101"/>
      <c r="D173" s="101"/>
      <c r="E173" s="101"/>
      <c r="F173" s="102"/>
      <c r="G173" s="102"/>
      <c r="H173" s="102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7"/>
      <c r="Z173" s="19"/>
      <c r="AA173" s="19"/>
    </row>
    <row r="174" spans="1:27" x14ac:dyDescent="0.3">
      <c r="Z174" s="19"/>
      <c r="AA174" s="19"/>
    </row>
    <row r="175" spans="1:27" x14ac:dyDescent="0.3">
      <c r="B175" s="101"/>
      <c r="D175" s="101"/>
      <c r="E175" s="101"/>
      <c r="F175" s="102"/>
      <c r="G175" s="102"/>
      <c r="H175" s="102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7"/>
      <c r="Z175" s="19"/>
      <c r="AA175" s="19"/>
    </row>
    <row r="176" spans="1:27" x14ac:dyDescent="0.3">
      <c r="B176" s="101"/>
      <c r="D176" s="101"/>
      <c r="E176" s="101"/>
      <c r="F176" s="102"/>
      <c r="G176" s="102"/>
      <c r="H176" s="102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7"/>
      <c r="Z176" s="19"/>
      <c r="AA176" s="19"/>
    </row>
    <row r="177" spans="2:27" x14ac:dyDescent="0.3">
      <c r="B177" s="101"/>
      <c r="D177" s="101"/>
      <c r="E177" s="101"/>
      <c r="F177" s="102"/>
      <c r="G177" s="102"/>
      <c r="H177" s="102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7"/>
      <c r="Z177" s="19"/>
      <c r="AA177" s="19"/>
    </row>
    <row r="178" spans="2:27" x14ac:dyDescent="0.3">
      <c r="B178" s="101"/>
      <c r="D178" s="101"/>
      <c r="E178" s="101"/>
      <c r="F178" s="102"/>
      <c r="G178" s="102"/>
      <c r="H178" s="102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7"/>
      <c r="Z178" s="19"/>
      <c r="AA178" s="19"/>
    </row>
    <row r="179" spans="2:27" x14ac:dyDescent="0.3"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7"/>
      <c r="Z179" s="19"/>
      <c r="AA179" s="19"/>
    </row>
    <row r="180" spans="2:27" x14ac:dyDescent="0.3"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7"/>
      <c r="Z180" s="19"/>
      <c r="AA180" s="19"/>
    </row>
    <row r="181" spans="2:27" x14ac:dyDescent="0.3">
      <c r="B181" s="101"/>
      <c r="D181" s="101"/>
      <c r="E181" s="101"/>
      <c r="F181" s="102"/>
      <c r="G181" s="102"/>
      <c r="H181" s="102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7"/>
      <c r="Z181" s="19"/>
      <c r="AA181" s="19"/>
    </row>
    <row r="182" spans="2:27" x14ac:dyDescent="0.3">
      <c r="B182" s="101"/>
      <c r="D182" s="101"/>
      <c r="E182" s="101"/>
      <c r="F182" s="102"/>
      <c r="G182" s="102"/>
      <c r="H182" s="102"/>
      <c r="I182" s="16"/>
      <c r="J182" s="16"/>
      <c r="Z182" s="19"/>
      <c r="AA182" s="19"/>
    </row>
    <row r="183" spans="2:27" x14ac:dyDescent="0.3">
      <c r="B183" s="101"/>
      <c r="D183" s="101"/>
      <c r="E183" s="101"/>
      <c r="F183" s="102"/>
      <c r="G183" s="102"/>
      <c r="H183" s="102"/>
      <c r="I183" s="16"/>
      <c r="J183" s="16"/>
      <c r="Z183" s="19"/>
      <c r="AA183" s="19"/>
    </row>
    <row r="184" spans="2:27" x14ac:dyDescent="0.3">
      <c r="Z184" s="19"/>
      <c r="AA184" s="19"/>
    </row>
    <row r="185" spans="2:27" x14ac:dyDescent="0.3">
      <c r="Z185" s="19"/>
      <c r="AA185" s="19"/>
    </row>
    <row r="186" spans="2:27" x14ac:dyDescent="0.3">
      <c r="Z186" s="19"/>
      <c r="AA186" s="19"/>
    </row>
    <row r="187" spans="2:27" x14ac:dyDescent="0.3">
      <c r="Z187" s="19"/>
      <c r="AA187" s="19"/>
    </row>
    <row r="188" spans="2:27" x14ac:dyDescent="0.3"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7"/>
      <c r="Z188" s="19"/>
      <c r="AA188" s="19"/>
    </row>
    <row r="189" spans="2:27" x14ac:dyDescent="0.3">
      <c r="B189" s="101"/>
      <c r="D189" s="101"/>
      <c r="E189" s="101"/>
      <c r="F189" s="102"/>
      <c r="G189" s="102"/>
      <c r="H189" s="102"/>
      <c r="I189" s="16"/>
      <c r="J189" s="16"/>
      <c r="Z189" s="19"/>
      <c r="AA189" s="19"/>
    </row>
    <row r="190" spans="2:27" x14ac:dyDescent="0.3">
      <c r="B190" s="101"/>
      <c r="D190" s="101"/>
      <c r="E190" s="101"/>
      <c r="F190" s="102"/>
      <c r="G190" s="102"/>
      <c r="H190" s="102"/>
      <c r="I190" s="16"/>
      <c r="J190" s="16"/>
      <c r="Z190" s="19"/>
      <c r="AA190" s="19"/>
    </row>
    <row r="191" spans="2:27" x14ac:dyDescent="0.3"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7"/>
      <c r="Z191" s="19"/>
      <c r="AA191" s="19"/>
    </row>
    <row r="192" spans="2:27" x14ac:dyDescent="0.3">
      <c r="Z192" s="19"/>
      <c r="AA192" s="19"/>
    </row>
    <row r="193" spans="2:27" x14ac:dyDescent="0.3">
      <c r="B193" s="101"/>
      <c r="D193" s="101"/>
      <c r="E193" s="101"/>
      <c r="F193" s="102"/>
      <c r="G193" s="102"/>
      <c r="H193" s="102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7"/>
      <c r="Z193" s="19"/>
      <c r="AA193" s="19"/>
    </row>
    <row r="194" spans="2:27" x14ac:dyDescent="0.3">
      <c r="B194" s="101"/>
      <c r="D194" s="101"/>
      <c r="E194" s="101"/>
      <c r="F194" s="102"/>
      <c r="G194" s="102"/>
      <c r="H194" s="102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7"/>
      <c r="Z194" s="19"/>
      <c r="AA194" s="19"/>
    </row>
    <row r="195" spans="2:27" x14ac:dyDescent="0.3">
      <c r="Z195" s="19"/>
      <c r="AA195" s="19"/>
    </row>
    <row r="196" spans="2:27" x14ac:dyDescent="0.3"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7"/>
      <c r="Z196" s="19"/>
      <c r="AA196" s="19"/>
    </row>
    <row r="197" spans="2:27" x14ac:dyDescent="0.3">
      <c r="B197" s="101"/>
      <c r="D197" s="101"/>
      <c r="E197" s="101"/>
      <c r="F197" s="102"/>
      <c r="G197" s="102"/>
      <c r="H197" s="102"/>
      <c r="I197" s="16"/>
      <c r="J197" s="16"/>
      <c r="Z197" s="19"/>
      <c r="AA197" s="19"/>
    </row>
    <row r="198" spans="2:27" x14ac:dyDescent="0.3"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7"/>
      <c r="Z198" s="19"/>
      <c r="AA198" s="19"/>
    </row>
    <row r="199" spans="2:27" x14ac:dyDescent="0.3"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7"/>
      <c r="Z199" s="19"/>
      <c r="AA199" s="19"/>
    </row>
    <row r="200" spans="2:27" x14ac:dyDescent="0.3">
      <c r="B200" s="101"/>
      <c r="F200" s="102"/>
      <c r="G200" s="102"/>
      <c r="H200" s="26"/>
      <c r="I200" s="16"/>
      <c r="J200" s="16"/>
      <c r="Z200" s="19"/>
      <c r="AA200" s="19"/>
    </row>
    <row r="201" spans="2:27" x14ac:dyDescent="0.3">
      <c r="Z201" s="19"/>
      <c r="AA201" s="19"/>
    </row>
    <row r="202" spans="2:27" x14ac:dyDescent="0.3">
      <c r="B202" s="101"/>
      <c r="D202" s="101"/>
      <c r="E202" s="101"/>
      <c r="F202" s="102"/>
      <c r="G202" s="102"/>
      <c r="H202" s="102"/>
      <c r="I202" s="16"/>
      <c r="J202" s="16"/>
      <c r="Z202" s="19"/>
      <c r="AA202" s="19"/>
    </row>
    <row r="203" spans="2:27" x14ac:dyDescent="0.3">
      <c r="Z203" s="19"/>
      <c r="AA203" s="19"/>
    </row>
    <row r="204" spans="2:27" x14ac:dyDescent="0.3">
      <c r="B204" s="101"/>
      <c r="D204" s="101"/>
      <c r="E204" s="101"/>
      <c r="F204" s="102"/>
      <c r="G204" s="102"/>
      <c r="H204" s="102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7"/>
      <c r="Z204" s="19"/>
      <c r="AA204" s="19"/>
    </row>
    <row r="205" spans="2:27" x14ac:dyDescent="0.3">
      <c r="Z205" s="19"/>
      <c r="AA205" s="19"/>
    </row>
    <row r="206" spans="2:27" x14ac:dyDescent="0.3">
      <c r="Z206" s="19"/>
      <c r="AA206" s="19"/>
    </row>
    <row r="207" spans="2:27" x14ac:dyDescent="0.3">
      <c r="B207" s="101"/>
      <c r="D207" s="101"/>
      <c r="E207" s="101"/>
      <c r="F207" s="102"/>
      <c r="G207" s="102"/>
      <c r="H207" s="102"/>
      <c r="I207" s="16"/>
      <c r="J207" s="16"/>
      <c r="Z207" s="19"/>
      <c r="AA207" s="19"/>
    </row>
    <row r="208" spans="2:27" x14ac:dyDescent="0.3">
      <c r="Z208" s="19"/>
      <c r="AA208" s="19"/>
    </row>
    <row r="209" spans="2:27" x14ac:dyDescent="0.3">
      <c r="Z209" s="19"/>
      <c r="AA209" s="19"/>
    </row>
    <row r="210" spans="2:27" x14ac:dyDescent="0.3"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7"/>
      <c r="Z210" s="19"/>
      <c r="AA210" s="19"/>
    </row>
    <row r="211" spans="2:27" x14ac:dyDescent="0.3">
      <c r="B211" s="101"/>
      <c r="D211" s="101"/>
      <c r="E211" s="101"/>
      <c r="F211" s="102"/>
      <c r="G211" s="102"/>
      <c r="H211" s="102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7"/>
      <c r="Z211" s="19"/>
      <c r="AA211" s="19"/>
    </row>
    <row r="212" spans="2:27" x14ac:dyDescent="0.3">
      <c r="Z212" s="19"/>
      <c r="AA212" s="19"/>
    </row>
    <row r="213" spans="2:27" x14ac:dyDescent="0.3">
      <c r="Z213" s="19"/>
      <c r="AA213" s="19"/>
    </row>
    <row r="214" spans="2:27" x14ac:dyDescent="0.3">
      <c r="Z214" s="19"/>
      <c r="AA214" s="19"/>
    </row>
    <row r="215" spans="2:27" x14ac:dyDescent="0.3">
      <c r="Z215" s="19"/>
      <c r="AA215" s="19"/>
    </row>
    <row r="216" spans="2:27" x14ac:dyDescent="0.3">
      <c r="Z216" s="19"/>
      <c r="AA216" s="19"/>
    </row>
    <row r="217" spans="2:27" x14ac:dyDescent="0.3">
      <c r="Z217" s="19"/>
      <c r="AA217" s="19"/>
    </row>
    <row r="218" spans="2:27" x14ac:dyDescent="0.3">
      <c r="Z218" s="19"/>
      <c r="AA218" s="19"/>
    </row>
    <row r="219" spans="2:27" x14ac:dyDescent="0.3"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7"/>
      <c r="Z219" s="19"/>
      <c r="AA219" s="19"/>
    </row>
    <row r="220" spans="2:27" x14ac:dyDescent="0.3"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7"/>
      <c r="Z220" s="19"/>
      <c r="AA220" s="19"/>
    </row>
    <row r="221" spans="2:27" x14ac:dyDescent="0.3">
      <c r="B221" s="101"/>
      <c r="D221" s="101"/>
      <c r="E221" s="101"/>
      <c r="F221" s="102"/>
      <c r="G221" s="102"/>
      <c r="H221" s="102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7"/>
      <c r="Z221" s="19"/>
      <c r="AA221" s="19"/>
    </row>
    <row r="222" spans="2:27" x14ac:dyDescent="0.3">
      <c r="B222" s="101"/>
      <c r="D222" s="101"/>
      <c r="E222" s="101"/>
      <c r="F222" s="102"/>
      <c r="G222" s="102"/>
      <c r="H222" s="102"/>
      <c r="I222" s="16"/>
      <c r="J222" s="16"/>
      <c r="Z222" s="19"/>
      <c r="AA222" s="19"/>
    </row>
    <row r="223" spans="2:27" x14ac:dyDescent="0.3">
      <c r="B223" s="101"/>
      <c r="D223" s="101"/>
      <c r="E223" s="101"/>
      <c r="F223" s="102"/>
      <c r="G223" s="102"/>
      <c r="H223" s="102"/>
      <c r="I223" s="16"/>
      <c r="J223" s="16"/>
      <c r="Z223" s="19"/>
      <c r="AA223" s="19"/>
    </row>
    <row r="224" spans="2:27" x14ac:dyDescent="0.3">
      <c r="Z224" s="19"/>
      <c r="AA224" s="19"/>
    </row>
    <row r="225" spans="2:27" x14ac:dyDescent="0.3">
      <c r="Z225" s="19"/>
      <c r="AA225" s="19"/>
    </row>
    <row r="226" spans="2:27" x14ac:dyDescent="0.3">
      <c r="Z226" s="19"/>
      <c r="AA226" s="19"/>
    </row>
    <row r="227" spans="2:27" x14ac:dyDescent="0.3">
      <c r="B227" s="101"/>
      <c r="D227" s="101"/>
      <c r="E227" s="101"/>
      <c r="F227" s="102"/>
      <c r="G227" s="102"/>
      <c r="H227" s="102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7"/>
      <c r="Z227" s="19"/>
      <c r="AA227" s="19"/>
    </row>
    <row r="228" spans="2:27" x14ac:dyDescent="0.3">
      <c r="B228" s="101"/>
      <c r="D228" s="101"/>
      <c r="E228" s="101"/>
      <c r="F228" s="102"/>
      <c r="G228" s="102"/>
      <c r="H228" s="2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7"/>
      <c r="Z228" s="19"/>
      <c r="AA228" s="19"/>
    </row>
    <row r="229" spans="2:27" x14ac:dyDescent="0.3"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7"/>
      <c r="Z229" s="19"/>
      <c r="AA229" s="19"/>
    </row>
    <row r="230" spans="2:27" x14ac:dyDescent="0.3">
      <c r="B230" s="101"/>
      <c r="D230" s="101"/>
      <c r="E230" s="101"/>
      <c r="F230" s="102"/>
      <c r="G230" s="102"/>
      <c r="H230" s="102"/>
      <c r="I230" s="16"/>
      <c r="J230" s="16"/>
      <c r="Z230" s="19"/>
      <c r="AA230" s="19"/>
    </row>
    <row r="231" spans="2:27" x14ac:dyDescent="0.3">
      <c r="B231" s="101"/>
      <c r="D231" s="101"/>
      <c r="E231" s="101"/>
      <c r="F231" s="102"/>
      <c r="G231" s="102"/>
      <c r="H231" s="102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7"/>
      <c r="Z231" s="19"/>
      <c r="AA231" s="19"/>
    </row>
    <row r="232" spans="2:27" x14ac:dyDescent="0.3">
      <c r="B232" s="101"/>
      <c r="D232" s="101"/>
      <c r="E232" s="101"/>
      <c r="F232" s="102"/>
      <c r="G232" s="102"/>
      <c r="H232" s="102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7"/>
      <c r="Z232" s="19"/>
      <c r="AA232" s="19"/>
    </row>
    <row r="233" spans="2:27" x14ac:dyDescent="0.3">
      <c r="Z233" s="19"/>
      <c r="AA233" s="19"/>
    </row>
    <row r="234" spans="2:27" x14ac:dyDescent="0.3"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7"/>
      <c r="Z234" s="19"/>
      <c r="AA234" s="19"/>
    </row>
    <row r="235" spans="2:27" x14ac:dyDescent="0.3">
      <c r="B235" s="101"/>
      <c r="D235" s="101"/>
      <c r="E235" s="101"/>
      <c r="F235" s="102"/>
      <c r="G235" s="102"/>
      <c r="H235" s="102"/>
      <c r="I235" s="16"/>
      <c r="J235" s="16"/>
      <c r="Z235" s="19"/>
      <c r="AA235" s="19"/>
    </row>
    <row r="236" spans="2:27" x14ac:dyDescent="0.3">
      <c r="B236" s="101"/>
      <c r="D236" s="101"/>
      <c r="E236" s="101"/>
      <c r="F236" s="102"/>
      <c r="G236" s="102"/>
      <c r="H236" s="102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7"/>
      <c r="Z236" s="19"/>
      <c r="AA236" s="19"/>
    </row>
    <row r="237" spans="2:27" x14ac:dyDescent="0.3">
      <c r="Z237" s="19"/>
      <c r="AA237" s="19"/>
    </row>
    <row r="238" spans="2:27" x14ac:dyDescent="0.3">
      <c r="B238" s="101"/>
      <c r="D238" s="101"/>
      <c r="E238" s="101"/>
      <c r="F238" s="102"/>
      <c r="G238" s="102"/>
      <c r="H238" s="102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7"/>
      <c r="Z238" s="19"/>
      <c r="AA238" s="19"/>
    </row>
    <row r="239" spans="2:27" x14ac:dyDescent="0.3">
      <c r="Z239" s="19"/>
      <c r="AA239" s="19"/>
    </row>
    <row r="240" spans="2:27" x14ac:dyDescent="0.3">
      <c r="Z240" s="19"/>
      <c r="AA240" s="19"/>
    </row>
    <row r="241" spans="2:27" x14ac:dyDescent="0.3">
      <c r="Z241" s="19"/>
      <c r="AA241" s="19"/>
    </row>
    <row r="242" spans="2:27" x14ac:dyDescent="0.3">
      <c r="Z242" s="19"/>
      <c r="AA242" s="19"/>
    </row>
    <row r="243" spans="2:27" x14ac:dyDescent="0.3">
      <c r="B243" s="101"/>
      <c r="D243" s="101"/>
      <c r="E243" s="101"/>
      <c r="F243" s="102"/>
      <c r="G243" s="102"/>
      <c r="H243" s="102"/>
      <c r="I243" s="16"/>
      <c r="J243" s="16"/>
      <c r="Z243" s="19"/>
      <c r="AA243" s="19"/>
    </row>
    <row r="244" spans="2:27" x14ac:dyDescent="0.3"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7"/>
      <c r="Z244" s="19"/>
      <c r="AA244" s="19"/>
    </row>
    <row r="245" spans="2:27" x14ac:dyDescent="0.3">
      <c r="Z245" s="19"/>
      <c r="AA245" s="19"/>
    </row>
    <row r="246" spans="2:27" x14ac:dyDescent="0.3">
      <c r="B246" s="101"/>
      <c r="D246" s="101"/>
      <c r="E246" s="101"/>
      <c r="F246" s="102"/>
      <c r="G246" s="102"/>
      <c r="H246" s="102"/>
      <c r="I246" s="16"/>
      <c r="J246" s="16"/>
      <c r="Z246" s="19"/>
      <c r="AA246" s="19"/>
    </row>
    <row r="247" spans="2:27" x14ac:dyDescent="0.3"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7"/>
      <c r="Z247" s="19"/>
      <c r="AA247" s="19"/>
    </row>
    <row r="248" spans="2:27" x14ac:dyDescent="0.3">
      <c r="Z248" s="19"/>
      <c r="AA248" s="19"/>
    </row>
    <row r="249" spans="2:27" x14ac:dyDescent="0.3">
      <c r="B249" s="101"/>
      <c r="D249" s="101"/>
      <c r="E249" s="101"/>
      <c r="F249" s="102"/>
      <c r="G249" s="102"/>
      <c r="H249" s="102"/>
      <c r="I249" s="16"/>
      <c r="J249" s="16"/>
      <c r="Z249" s="19"/>
      <c r="AA249" s="19"/>
    </row>
    <row r="250" spans="2:27" x14ac:dyDescent="0.3">
      <c r="Z250" s="19"/>
      <c r="AA250" s="19"/>
    </row>
    <row r="251" spans="2:27" x14ac:dyDescent="0.3">
      <c r="Z251" s="19"/>
      <c r="AA251" s="19"/>
    </row>
    <row r="252" spans="2:27" x14ac:dyDescent="0.3">
      <c r="B252" s="101"/>
      <c r="D252" s="101"/>
      <c r="E252" s="101"/>
      <c r="F252" s="102"/>
      <c r="G252" s="102"/>
      <c r="H252" s="102"/>
      <c r="I252" s="16"/>
      <c r="J252" s="16"/>
      <c r="Z252" s="19"/>
      <c r="AA252" s="19"/>
    </row>
    <row r="253" spans="2:27" x14ac:dyDescent="0.3"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7"/>
      <c r="Z253" s="19"/>
      <c r="AA253" s="19"/>
    </row>
    <row r="254" spans="2:27" x14ac:dyDescent="0.3"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7"/>
      <c r="Z254" s="19"/>
      <c r="AA254" s="19"/>
    </row>
    <row r="255" spans="2:27" x14ac:dyDescent="0.3">
      <c r="Z255" s="19"/>
      <c r="AA255" s="19"/>
    </row>
    <row r="256" spans="2:27" x14ac:dyDescent="0.3">
      <c r="B256" s="101"/>
      <c r="D256" s="101"/>
      <c r="E256" s="101"/>
      <c r="F256" s="102"/>
      <c r="G256" s="102"/>
      <c r="H256" s="102"/>
      <c r="I256" s="16"/>
      <c r="J256" s="16"/>
      <c r="Z256" s="19"/>
      <c r="AA256" s="19"/>
    </row>
    <row r="257" spans="2:27" x14ac:dyDescent="0.3"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7"/>
      <c r="Z257" s="19"/>
      <c r="AA257" s="19"/>
    </row>
    <row r="258" spans="2:27" x14ac:dyDescent="0.3">
      <c r="Z258" s="19"/>
      <c r="AA258" s="19"/>
    </row>
    <row r="259" spans="2:27" x14ac:dyDescent="0.3">
      <c r="Z259" s="19"/>
      <c r="AA259" s="19"/>
    </row>
    <row r="260" spans="2:27" x14ac:dyDescent="0.3">
      <c r="Z260" s="19"/>
      <c r="AA260" s="19"/>
    </row>
    <row r="261" spans="2:27" x14ac:dyDescent="0.3">
      <c r="Z261" s="19"/>
      <c r="AA261" s="19"/>
    </row>
    <row r="262" spans="2:27" x14ac:dyDescent="0.3">
      <c r="B262" s="101"/>
      <c r="D262" s="101"/>
      <c r="E262" s="101"/>
      <c r="F262" s="102"/>
      <c r="G262" s="102"/>
      <c r="H262" s="102"/>
      <c r="I262" s="16"/>
      <c r="J262" s="16"/>
      <c r="Z262" s="19"/>
      <c r="AA262" s="19"/>
    </row>
    <row r="263" spans="2:27" x14ac:dyDescent="0.3"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7"/>
      <c r="Z263" s="19"/>
      <c r="AA263" s="19"/>
    </row>
    <row r="264" spans="2:27" x14ac:dyDescent="0.3">
      <c r="B264" s="101"/>
      <c r="D264" s="101"/>
      <c r="E264" s="101"/>
      <c r="F264" s="102"/>
      <c r="G264" s="102"/>
      <c r="H264" s="102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7"/>
      <c r="Z264" s="19"/>
      <c r="AA264" s="19"/>
    </row>
    <row r="265" spans="2:27" x14ac:dyDescent="0.3"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7"/>
      <c r="Z265" s="19"/>
      <c r="AA265" s="19"/>
    </row>
    <row r="266" spans="2:27" x14ac:dyDescent="0.3">
      <c r="B266" s="101"/>
      <c r="D266" s="101"/>
      <c r="E266" s="101"/>
      <c r="F266" s="102"/>
      <c r="G266" s="102"/>
      <c r="H266" s="102"/>
      <c r="I266" s="16"/>
      <c r="J266" s="16"/>
      <c r="Z266" s="19"/>
      <c r="AA266" s="19"/>
    </row>
  </sheetData>
  <autoFilter ref="A1:AA266" xr:uid="{00000000-0009-0000-0000-000000000000}">
    <sortState xmlns:xlrd2="http://schemas.microsoft.com/office/spreadsheetml/2017/richdata2" ref="A2:AA266">
      <sortCondition ref="H1:H26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Classement général</vt:lpstr>
      <vt:lpstr>Résultats Voisins</vt:lpstr>
      <vt:lpstr>Résultats StNom</vt:lpstr>
      <vt:lpstr>Résultats Montesson</vt:lpstr>
      <vt:lpstr>'Résultats StNom'!Zone_d_impression</vt:lpstr>
      <vt:lpstr>'Résultats Voisins'!Zone_d_impression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MANTION</dc:creator>
  <cp:lastModifiedBy>Philippe MANTION</cp:lastModifiedBy>
  <cp:lastPrinted>2022-06-10T18:13:02Z</cp:lastPrinted>
  <dcterms:created xsi:type="dcterms:W3CDTF">2022-02-17T17:25:20Z</dcterms:created>
  <dcterms:modified xsi:type="dcterms:W3CDTF">2022-06-10T18:22:57Z</dcterms:modified>
</cp:coreProperties>
</file>